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tth\Dropbox\S11manager\S11 2025-2026\Spelerslijsten 25-26\"/>
    </mc:Choice>
  </mc:AlternateContent>
  <bookViews>
    <workbookView xWindow="0" yWindow="0" windowWidth="28800" windowHeight="12440" tabRatio="782"/>
  </bookViews>
  <sheets>
    <sheet name="1 - Spelerslijst" sheetId="4" r:id="rId1"/>
    <sheet name="2 - Deelnameformulier" sheetId="2" r:id="rId2"/>
    <sheet name="3 - Statistieken 24-25" sheetId="3" r:id="rId3"/>
  </sheets>
  <definedNames>
    <definedName name="_xlnm._FilterDatabase" localSheetId="2" hidden="1">'3 - Statistieken 24-25'!$A$2:$A$524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2" l="1"/>
  <c r="F5" i="2"/>
  <c r="F6" i="2"/>
  <c r="F7" i="2"/>
  <c r="F8" i="2"/>
  <c r="F9" i="2"/>
  <c r="F10" i="2"/>
  <c r="F11" i="2"/>
  <c r="F12" i="2"/>
  <c r="F13" i="2"/>
  <c r="F14" i="2"/>
  <c r="F15" i="2"/>
  <c r="F16" i="2"/>
  <c r="F3" i="2"/>
  <c r="E4" i="2"/>
  <c r="E5" i="2"/>
  <c r="E6" i="2"/>
  <c r="E7" i="2"/>
  <c r="E8" i="2"/>
  <c r="E9" i="2"/>
  <c r="E10" i="2"/>
  <c r="E11" i="2"/>
  <c r="E12" i="2"/>
  <c r="E13" i="2"/>
  <c r="E14" i="2"/>
  <c r="E15" i="2"/>
  <c r="E16" i="2"/>
  <c r="E3" i="2"/>
  <c r="D134" i="2" l="1"/>
  <c r="F134" i="2" s="1"/>
  <c r="G134" i="2" s="1"/>
  <c r="E134" i="2" s="1"/>
  <c r="D133" i="2"/>
  <c r="F133" i="2" s="1"/>
  <c r="G133" i="2" s="1"/>
  <c r="E133" i="2" s="1"/>
  <c r="D132" i="2"/>
  <c r="F132" i="2" s="1"/>
  <c r="G132" i="2" s="1"/>
  <c r="E132" i="2" s="1"/>
  <c r="D131" i="2"/>
  <c r="F131" i="2" s="1"/>
  <c r="G131" i="2" s="1"/>
  <c r="E131" i="2" s="1"/>
  <c r="D130" i="2"/>
  <c r="F130" i="2" s="1"/>
  <c r="G130" i="2" s="1"/>
  <c r="E130" i="2" s="1"/>
  <c r="D129" i="2"/>
  <c r="F129" i="2" s="1"/>
  <c r="G129" i="2" s="1"/>
  <c r="E129" i="2" s="1"/>
  <c r="D128" i="2"/>
  <c r="F128" i="2" s="1"/>
  <c r="G128" i="2" s="1"/>
  <c r="E128" i="2" s="1"/>
  <c r="D127" i="2"/>
  <c r="F127" i="2" s="1"/>
  <c r="G127" i="2" s="1"/>
  <c r="E127" i="2" s="1"/>
  <c r="D126" i="2"/>
  <c r="F126" i="2" s="1"/>
  <c r="G126" i="2" s="1"/>
  <c r="E126" i="2" s="1"/>
  <c r="D125" i="2"/>
  <c r="F125" i="2" s="1"/>
  <c r="G125" i="2" s="1"/>
  <c r="E125" i="2" s="1"/>
  <c r="D124" i="2"/>
  <c r="F124" i="2" s="1"/>
  <c r="G124" i="2" s="1"/>
  <c r="E124" i="2" s="1"/>
  <c r="D123" i="2"/>
  <c r="F123" i="2" s="1"/>
  <c r="G123" i="2" s="1"/>
  <c r="E123" i="2" s="1"/>
  <c r="D122" i="2"/>
  <c r="F122" i="2" s="1"/>
  <c r="G122" i="2" s="1"/>
  <c r="E122" i="2" s="1"/>
  <c r="D121" i="2"/>
  <c r="F121" i="2" s="1"/>
  <c r="G121" i="2" s="1"/>
  <c r="E121" i="2" s="1"/>
  <c r="D116" i="2"/>
  <c r="D115" i="2"/>
  <c r="D114" i="2"/>
  <c r="D113" i="2"/>
  <c r="D112" i="2"/>
  <c r="D111" i="2"/>
  <c r="D110" i="2"/>
  <c r="D109" i="2"/>
  <c r="D108" i="2"/>
  <c r="D107" i="2"/>
  <c r="D106" i="2"/>
  <c r="D105" i="2"/>
  <c r="D104" i="2"/>
  <c r="D103" i="2"/>
  <c r="D100" i="2"/>
  <c r="I6" i="2" s="1"/>
  <c r="D99" i="2"/>
  <c r="E37" i="2"/>
  <c r="E36" i="2"/>
  <c r="E35" i="2"/>
  <c r="E34" i="2"/>
  <c r="E33" i="2"/>
  <c r="E32" i="2"/>
  <c r="E31" i="2"/>
  <c r="E30" i="2"/>
  <c r="E29" i="2"/>
  <c r="E28" i="2"/>
  <c r="E27" i="2"/>
  <c r="E26" i="2"/>
  <c r="E25" i="2"/>
  <c r="E24" i="2"/>
  <c r="E23" i="2"/>
  <c r="E22" i="2"/>
  <c r="E21" i="2"/>
  <c r="E20" i="2"/>
  <c r="I5" i="2"/>
  <c r="E114" i="2" l="1"/>
  <c r="E135" i="2"/>
  <c r="E136" i="2" s="1"/>
  <c r="E115" i="2"/>
  <c r="E103" i="2"/>
  <c r="E107" i="2"/>
  <c r="E111" i="2"/>
  <c r="E104" i="2"/>
  <c r="E108" i="2"/>
  <c r="E112" i="2"/>
  <c r="E116" i="2"/>
  <c r="E105" i="2"/>
  <c r="E109" i="2"/>
  <c r="E113" i="2"/>
  <c r="E106" i="2"/>
  <c r="E110" i="2"/>
  <c r="F17" i="2"/>
  <c r="I7" i="2" s="1"/>
  <c r="I9" i="2" l="1"/>
  <c r="E117" i="2"/>
  <c r="E118" i="2" l="1"/>
  <c r="I8" i="2"/>
</calcChain>
</file>

<file path=xl/sharedStrings.xml><?xml version="1.0" encoding="utf-8"?>
<sst xmlns="http://schemas.openxmlformats.org/spreadsheetml/2006/main" count="1988" uniqueCount="1002">
  <si>
    <t>CODE</t>
  </si>
  <si>
    <t>SPELER</t>
  </si>
  <si>
    <t>LINIE</t>
  </si>
  <si>
    <t>Ajax</t>
  </si>
  <si>
    <t>AJA11</t>
  </si>
  <si>
    <t>Keeper AJA</t>
  </si>
  <si>
    <t>KEEP</t>
  </si>
  <si>
    <t>Devyne Rensch</t>
  </si>
  <si>
    <t>VERD</t>
  </si>
  <si>
    <t>AJA32</t>
  </si>
  <si>
    <t>Jorrel Hato</t>
  </si>
  <si>
    <t>AJA33</t>
  </si>
  <si>
    <t>Anton Gaaei</t>
  </si>
  <si>
    <t>AJA34</t>
  </si>
  <si>
    <t>Josip Sutalo</t>
  </si>
  <si>
    <t>AJA35</t>
  </si>
  <si>
    <t>Ahmetcan Kaplan</t>
  </si>
  <si>
    <t>AJA36</t>
  </si>
  <si>
    <t>Youri Baas</t>
  </si>
  <si>
    <t>AJA37</t>
  </si>
  <si>
    <t xml:space="preserve">Owen Wijndal </t>
  </si>
  <si>
    <t>AJA38</t>
  </si>
  <si>
    <t>AJA51</t>
  </si>
  <si>
    <t>Kenneth Taylor</t>
  </si>
  <si>
    <t>MIDD</t>
  </si>
  <si>
    <t>AJA52</t>
  </si>
  <si>
    <t>Steven Berghuis</t>
  </si>
  <si>
    <t>AJA53</t>
  </si>
  <si>
    <t>Kristian Hlynsson</t>
  </si>
  <si>
    <t>AJA54</t>
  </si>
  <si>
    <t>Branco van den Boomen</t>
  </si>
  <si>
    <t>AJA55</t>
  </si>
  <si>
    <t>AJA56</t>
  </si>
  <si>
    <t>Jordan Henderson</t>
  </si>
  <si>
    <t>AJA57</t>
  </si>
  <si>
    <t>Sivert Mannsverk</t>
  </si>
  <si>
    <t>AJA58</t>
  </si>
  <si>
    <t xml:space="preserve">Kian Fitz-Jim </t>
  </si>
  <si>
    <t>AJA71</t>
  </si>
  <si>
    <t>Brian Brobbey</t>
  </si>
  <si>
    <t>AANV</t>
  </si>
  <si>
    <t>AJA72</t>
  </si>
  <si>
    <t>Chuba Akpom</t>
  </si>
  <si>
    <t>AJA73</t>
  </si>
  <si>
    <t>AJA74</t>
  </si>
  <si>
    <t>Bertrand Traoré</t>
  </si>
  <si>
    <t>AJA75</t>
  </si>
  <si>
    <t>Mika Godts</t>
  </si>
  <si>
    <t>AJA77</t>
  </si>
  <si>
    <t>Amourricho van Axel Dongen</t>
  </si>
  <si>
    <t>Christian Rasmussen</t>
  </si>
  <si>
    <t>Sherel Floranus</t>
  </si>
  <si>
    <t>Vasilios Zagaritis</t>
  </si>
  <si>
    <t>Stije Resink</t>
  </si>
  <si>
    <t>Thomas Robinet</t>
  </si>
  <si>
    <t>Kornelius Hansen</t>
  </si>
  <si>
    <t>AZ</t>
  </si>
  <si>
    <t>AZA11</t>
  </si>
  <si>
    <t>Keeper AZA</t>
  </si>
  <si>
    <t>David Möller Wolfe</t>
  </si>
  <si>
    <t>AZA32</t>
  </si>
  <si>
    <t>AZA33</t>
  </si>
  <si>
    <t>Alexandre Penetra</t>
  </si>
  <si>
    <t>AZA34</t>
  </si>
  <si>
    <t>Seiya Maikuma</t>
  </si>
  <si>
    <t>AZA35</t>
  </si>
  <si>
    <t>Mees de Wit</t>
  </si>
  <si>
    <t>AZA36</t>
  </si>
  <si>
    <t>Denso Kasius</t>
  </si>
  <si>
    <t>AZA37</t>
  </si>
  <si>
    <t>Wouter Goes</t>
  </si>
  <si>
    <t>AZA38</t>
  </si>
  <si>
    <t>AZA39</t>
  </si>
  <si>
    <t>Maxim Dekker</t>
  </si>
  <si>
    <t>AZA51</t>
  </si>
  <si>
    <t>Sven Mijnans</t>
  </si>
  <si>
    <t>AZA52</t>
  </si>
  <si>
    <t>Jordy Clasie</t>
  </si>
  <si>
    <t>AZA53</t>
  </si>
  <si>
    <t>Kristijan Belic</t>
  </si>
  <si>
    <t>AZA54</t>
  </si>
  <si>
    <t>Peer Koopmeiners</t>
  </si>
  <si>
    <t>AZA55</t>
  </si>
  <si>
    <t>Zico Buurmeester</t>
  </si>
  <si>
    <t>AZA56</t>
  </si>
  <si>
    <t>Kees Smit</t>
  </si>
  <si>
    <t>AZA57</t>
  </si>
  <si>
    <t>Dave Kwakman</t>
  </si>
  <si>
    <t>AZA71</t>
  </si>
  <si>
    <t>Troy Parrott</t>
  </si>
  <si>
    <t>AZA72</t>
  </si>
  <si>
    <t>Ruben van Bommel</t>
  </si>
  <si>
    <t>AZA73</t>
  </si>
  <si>
    <t>Myron van Brederode</t>
  </si>
  <si>
    <t>AZA74</t>
  </si>
  <si>
    <t>Mayckel Lahdo</t>
  </si>
  <si>
    <t>AZA75</t>
  </si>
  <si>
    <t>Lequincio Zeefuik</t>
  </si>
  <si>
    <t>AZA76</t>
  </si>
  <si>
    <t>Ernest Poku</t>
  </si>
  <si>
    <t>AZA77</t>
  </si>
  <si>
    <t>Ibrahim Sadiq</t>
  </si>
  <si>
    <t>AZA78</t>
  </si>
  <si>
    <t>Mexx Meerdink</t>
  </si>
  <si>
    <t>AZA79</t>
  </si>
  <si>
    <t>Jayden Addai</t>
  </si>
  <si>
    <t>Feyenoord</t>
  </si>
  <si>
    <t>FEY11</t>
  </si>
  <si>
    <t>Keeper FEY</t>
  </si>
  <si>
    <t>FEY32</t>
  </si>
  <si>
    <t>David Hancko</t>
  </si>
  <si>
    <t>FEY33</t>
  </si>
  <si>
    <t>Quilindschy Hartman</t>
  </si>
  <si>
    <t>FEY34</t>
  </si>
  <si>
    <t>Gijs Smal</t>
  </si>
  <si>
    <t>FEY35</t>
  </si>
  <si>
    <t>Thomas Beelen</t>
  </si>
  <si>
    <t>FEY36</t>
  </si>
  <si>
    <t>Bart Nieuwkoop</t>
  </si>
  <si>
    <t>FEY37</t>
  </si>
  <si>
    <t>Gernot Trauner</t>
  </si>
  <si>
    <t>FEY38</t>
  </si>
  <si>
    <t>Jeyland Mitchell</t>
  </si>
  <si>
    <t>FEY51</t>
  </si>
  <si>
    <t>Calvin Stengs</t>
  </si>
  <si>
    <t>FEY52</t>
  </si>
  <si>
    <t>Quinten Timber</t>
  </si>
  <si>
    <t>FEY53</t>
  </si>
  <si>
    <t>FEY54</t>
  </si>
  <si>
    <t>Ramiz Zerrouki</t>
  </si>
  <si>
    <t>Antoni Milambo</t>
  </si>
  <si>
    <t>FEY57</t>
  </si>
  <si>
    <t>Gjivai Zechiël</t>
  </si>
  <si>
    <t>FEY58</t>
  </si>
  <si>
    <t>Santiago Giménez</t>
  </si>
  <si>
    <t>FEY72</t>
  </si>
  <si>
    <t>Igor Paixão</t>
  </si>
  <si>
    <t>FEY73</t>
  </si>
  <si>
    <t>Ayase Ueda</t>
  </si>
  <si>
    <t>FEY74</t>
  </si>
  <si>
    <t>Luka Ivanusec</t>
  </si>
  <si>
    <t>FEY75</t>
  </si>
  <si>
    <t>Anis Hadj-Moussa</t>
  </si>
  <si>
    <t>FEY76</t>
  </si>
  <si>
    <t>Leo Sauer</t>
  </si>
  <si>
    <t>FEY77</t>
  </si>
  <si>
    <t>Julián Carranza</t>
  </si>
  <si>
    <t>FEY78</t>
  </si>
  <si>
    <t>Fortuna Sittard</t>
  </si>
  <si>
    <t>FOR11</t>
  </si>
  <si>
    <t>Keeper FOR</t>
  </si>
  <si>
    <t>Rodrigo Guth</t>
  </si>
  <si>
    <t>FOR32</t>
  </si>
  <si>
    <t>Mitchell Dijks</t>
  </si>
  <si>
    <t>FOR34</t>
  </si>
  <si>
    <t>Ivo Pinto</t>
  </si>
  <si>
    <t>FOR36</t>
  </si>
  <si>
    <t>Syb van Ottele</t>
  </si>
  <si>
    <t>FOR51</t>
  </si>
  <si>
    <t>Alen Halilovic</t>
  </si>
  <si>
    <t>FOR52</t>
  </si>
  <si>
    <t>Alessio Da Cruz</t>
  </si>
  <si>
    <t>FOR53</t>
  </si>
  <si>
    <t>Loreintz Rosier</t>
  </si>
  <si>
    <t>FOR54</t>
  </si>
  <si>
    <t>Jasper Dahlhaus</t>
  </si>
  <si>
    <t>FOR55</t>
  </si>
  <si>
    <t>Ryan Fosso</t>
  </si>
  <si>
    <t>FOR56</t>
  </si>
  <si>
    <t>Luka Tunjic</t>
  </si>
  <si>
    <t>FOR71</t>
  </si>
  <si>
    <t>Kaj Sierhuis</t>
  </si>
  <si>
    <t>FOR72</t>
  </si>
  <si>
    <t>Kristoffer Peterson</t>
  </si>
  <si>
    <t>FOR73</t>
  </si>
  <si>
    <t>FOR74</t>
  </si>
  <si>
    <t>Josip Mitrovic</t>
  </si>
  <si>
    <t>FOR75</t>
  </si>
  <si>
    <t xml:space="preserve">Úmaro Embaló </t>
  </si>
  <si>
    <t>FOR76</t>
  </si>
  <si>
    <t>Makan Aïko</t>
  </si>
  <si>
    <t>FOR77</t>
  </si>
  <si>
    <t>FOR78</t>
  </si>
  <si>
    <t>Onur Demir</t>
  </si>
  <si>
    <t>Go Ahead Eagles</t>
  </si>
  <si>
    <t>GAE11</t>
  </si>
  <si>
    <t>Keeper GAE</t>
  </si>
  <si>
    <t>GAE31</t>
  </si>
  <si>
    <t>Joris Kramer</t>
  </si>
  <si>
    <t>GAE32</t>
  </si>
  <si>
    <t>Gerrit Nauber</t>
  </si>
  <si>
    <t>GAE33</t>
  </si>
  <si>
    <t>Mats Deijl</t>
  </si>
  <si>
    <t>GAE34</t>
  </si>
  <si>
    <t>GAE35</t>
  </si>
  <si>
    <t>Dean James</t>
  </si>
  <si>
    <t>GAE36</t>
  </si>
  <si>
    <t>Julius Dirksen</t>
  </si>
  <si>
    <t>GAE37</t>
  </si>
  <si>
    <t>Luca Everink</t>
  </si>
  <si>
    <t>GAE51</t>
  </si>
  <si>
    <t>Enric Llansana</t>
  </si>
  <si>
    <t>GAE52</t>
  </si>
  <si>
    <t>Evert Linthorst</t>
  </si>
  <si>
    <t>GAE53</t>
  </si>
  <si>
    <t>Mathis Suray</t>
  </si>
  <si>
    <t>GAE54</t>
  </si>
  <si>
    <t>Calvin Twigt</t>
  </si>
  <si>
    <t>Excelsior</t>
  </si>
  <si>
    <t>Oliver Valaker Edvardsen</t>
  </si>
  <si>
    <t>GAE72</t>
  </si>
  <si>
    <t>Victor Edvardsen</t>
  </si>
  <si>
    <t>GAE73</t>
  </si>
  <si>
    <t>Jakob Breum</t>
  </si>
  <si>
    <t>GAE74</t>
  </si>
  <si>
    <t>GAE75</t>
  </si>
  <si>
    <t>Søren Tengstedt</t>
  </si>
  <si>
    <t>GAE76</t>
  </si>
  <si>
    <t>Finn Stokkers</t>
  </si>
  <si>
    <t>GAE77</t>
  </si>
  <si>
    <t>Thibo Baeten</t>
  </si>
  <si>
    <t>GAE78</t>
  </si>
  <si>
    <t>FC Groningen</t>
  </si>
  <si>
    <t>GRO11</t>
  </si>
  <si>
    <t>Keeper GRO</t>
  </si>
  <si>
    <t>GRO31</t>
  </si>
  <si>
    <t>Leandro Bacuna</t>
  </si>
  <si>
    <t>GRO32</t>
  </si>
  <si>
    <t>Marvin Peersman</t>
  </si>
  <si>
    <t>GRO33</t>
  </si>
  <si>
    <t>Marco Rente</t>
  </si>
  <si>
    <t>GRO34</t>
  </si>
  <si>
    <t>Thijmen Blokzijl</t>
  </si>
  <si>
    <t>GRO35</t>
  </si>
  <si>
    <t>Wouter Prins</t>
  </si>
  <si>
    <t>Finn Stam</t>
  </si>
  <si>
    <t>Sven Bouland</t>
  </si>
  <si>
    <t>GRO51</t>
  </si>
  <si>
    <t>GRO52</t>
  </si>
  <si>
    <t>Thijs Oosting</t>
  </si>
  <si>
    <t>GRO53</t>
  </si>
  <si>
    <t>Luciano Valente</t>
  </si>
  <si>
    <t>GRO54</t>
  </si>
  <si>
    <t>Johan Hove</t>
  </si>
  <si>
    <t>GRO55</t>
  </si>
  <si>
    <t>Jorg Schreuders</t>
  </si>
  <si>
    <t>GRO56</t>
  </si>
  <si>
    <t>Tika de Jonge</t>
  </si>
  <si>
    <t>GRO71</t>
  </si>
  <si>
    <t>Romano Postema</t>
  </si>
  <si>
    <t>GRO72</t>
  </si>
  <si>
    <t>Thom van Bergen</t>
  </si>
  <si>
    <t>GRO73</t>
  </si>
  <si>
    <t>Brynjólfur Willumsson</t>
  </si>
  <si>
    <t>GRO75</t>
  </si>
  <si>
    <t>Rui Mendes</t>
  </si>
  <si>
    <t>GRO76</t>
  </si>
  <si>
    <t>Noam Emeran</t>
  </si>
  <si>
    <t>SC Heerenveen</t>
  </si>
  <si>
    <t>HEE11</t>
  </si>
  <si>
    <t>Keeper HEE</t>
  </si>
  <si>
    <t>HEE31</t>
  </si>
  <si>
    <t>Pawel Bochniewicz</t>
  </si>
  <si>
    <t>HEE32</t>
  </si>
  <si>
    <t>Mats Köhlert</t>
  </si>
  <si>
    <t>HEE33</t>
  </si>
  <si>
    <t>HEE34</t>
  </si>
  <si>
    <t>Oliver Braude</t>
  </si>
  <si>
    <t>HEE35</t>
  </si>
  <si>
    <t>Sam Kersten</t>
  </si>
  <si>
    <t>HEE37</t>
  </si>
  <si>
    <t>Denzel Hall</t>
  </si>
  <si>
    <t>HEE51</t>
  </si>
  <si>
    <t>Luuk Brouwers</t>
  </si>
  <si>
    <t>HEE52</t>
  </si>
  <si>
    <t>Simon Olsson</t>
  </si>
  <si>
    <t>HEE53</t>
  </si>
  <si>
    <t>Amara Condé</t>
  </si>
  <si>
    <t>HEE54</t>
  </si>
  <si>
    <t>Levi Smans</t>
  </si>
  <si>
    <t>HEE55</t>
  </si>
  <si>
    <t>Espen van Ee</t>
  </si>
  <si>
    <t>HEE72</t>
  </si>
  <si>
    <t>Ché Nunnely</t>
  </si>
  <si>
    <t>HEE73</t>
  </si>
  <si>
    <t>Ion Nicolaescu</t>
  </si>
  <si>
    <t>HEE74</t>
  </si>
  <si>
    <t>Ilias Sebaoui</t>
  </si>
  <si>
    <t>HEE75</t>
  </si>
  <si>
    <t>Heracles Almelo</t>
  </si>
  <si>
    <t>HER11</t>
  </si>
  <si>
    <t>Keeper HER</t>
  </si>
  <si>
    <t>HER31</t>
  </si>
  <si>
    <t>HER32</t>
  </si>
  <si>
    <t>Damon Mirani</t>
  </si>
  <si>
    <t>HER33</t>
  </si>
  <si>
    <t>HER34</t>
  </si>
  <si>
    <t>HER35</t>
  </si>
  <si>
    <t>Sava-Arangel Cestic</t>
  </si>
  <si>
    <t>HER36</t>
  </si>
  <si>
    <t>Jannes Wieckhoff</t>
  </si>
  <si>
    <t>Mimeirhel Benita</t>
  </si>
  <si>
    <t>Lorenzo Milani</t>
  </si>
  <si>
    <t>Ivan Mesik</t>
  </si>
  <si>
    <t>HER51</t>
  </si>
  <si>
    <t>Jordy Bruijn</t>
  </si>
  <si>
    <t>HER52</t>
  </si>
  <si>
    <t>Brian De Keersmaecker</t>
  </si>
  <si>
    <t>HER53</t>
  </si>
  <si>
    <t>Thomas Bruns</t>
  </si>
  <si>
    <t>HER54</t>
  </si>
  <si>
    <t>Jan Zamburek</t>
  </si>
  <si>
    <t>HER55</t>
  </si>
  <si>
    <t>Sem Scheperman</t>
  </si>
  <si>
    <t>HER56</t>
  </si>
  <si>
    <t>Shiloh 't Zand</t>
  </si>
  <si>
    <t>Daniël van Kaam</t>
  </si>
  <si>
    <t>HER71</t>
  </si>
  <si>
    <t>Jizz Hornkamp</t>
  </si>
  <si>
    <t>HER72</t>
  </si>
  <si>
    <t>Mario Engels</t>
  </si>
  <si>
    <t>HER73</t>
  </si>
  <si>
    <t>Bryan Limbombe</t>
  </si>
  <si>
    <t>HER74</t>
  </si>
  <si>
    <t>HER75</t>
  </si>
  <si>
    <t>Antonio Satriano</t>
  </si>
  <si>
    <t>HER76</t>
  </si>
  <si>
    <t>HER77</t>
  </si>
  <si>
    <t>Luka Kulenovic</t>
  </si>
  <si>
    <t>Juho Talvitie</t>
  </si>
  <si>
    <t>NAC Breda</t>
  </si>
  <si>
    <t>NAC11</t>
  </si>
  <si>
    <t>Keeper NAC</t>
  </si>
  <si>
    <t>NAC31</t>
  </si>
  <si>
    <t>Jan van den Bergh</t>
  </si>
  <si>
    <t>NAC32</t>
  </si>
  <si>
    <t>Boy Kemper</t>
  </si>
  <si>
    <t>NAC33</t>
  </si>
  <si>
    <t>NAC34</t>
  </si>
  <si>
    <t>NAC35</t>
  </si>
  <si>
    <t>Boyd Lucassen</t>
  </si>
  <si>
    <t>NAC36</t>
  </si>
  <si>
    <t>NAC37</t>
  </si>
  <si>
    <t>Cherrion Valerius</t>
  </si>
  <si>
    <t>Enes Mahmutovic</t>
  </si>
  <si>
    <t>Leo Greiml</t>
  </si>
  <si>
    <t>NAC51</t>
  </si>
  <si>
    <t>Dominik Janosek</t>
  </si>
  <si>
    <t>NAC52</t>
  </si>
  <si>
    <t>NAC53</t>
  </si>
  <si>
    <t>Clint Leemans</t>
  </si>
  <si>
    <t>NAC54</t>
  </si>
  <si>
    <t>Max Balard</t>
  </si>
  <si>
    <t>NAC55</t>
  </si>
  <si>
    <t>NAC56</t>
  </si>
  <si>
    <t>Fredrik Oldrup Jensen</t>
  </si>
  <si>
    <t>Casper Staring</t>
  </si>
  <si>
    <t>Raul Paula</t>
  </si>
  <si>
    <t>NAC71</t>
  </si>
  <si>
    <t>Kacper Kostorz</t>
  </si>
  <si>
    <t>NAC72</t>
  </si>
  <si>
    <t>Elías Ómarsson</t>
  </si>
  <si>
    <t>NAC73</t>
  </si>
  <si>
    <t>NAC74</t>
  </si>
  <si>
    <t>NAC75</t>
  </si>
  <si>
    <t>NEC Nijmegen</t>
  </si>
  <si>
    <t>NEC11</t>
  </si>
  <si>
    <t>Keeper NEC</t>
  </si>
  <si>
    <t>NEC31</t>
  </si>
  <si>
    <t>Calvin Verdonk</t>
  </si>
  <si>
    <t>NEC32</t>
  </si>
  <si>
    <t>Philippe Sandler</t>
  </si>
  <si>
    <t>NEC33</t>
  </si>
  <si>
    <t>Bram Nuytinck</t>
  </si>
  <si>
    <t>NEC34</t>
  </si>
  <si>
    <t>Bart van Rooij</t>
  </si>
  <si>
    <t>NEC35</t>
  </si>
  <si>
    <t>Iván Márquez</t>
  </si>
  <si>
    <t>NEC36</t>
  </si>
  <si>
    <t>NEC51</t>
  </si>
  <si>
    <t>Dirk Proper</t>
  </si>
  <si>
    <t>NEC52</t>
  </si>
  <si>
    <t>Kodai Sano</t>
  </si>
  <si>
    <t>NEC53</t>
  </si>
  <si>
    <t>Mees Hoedemakers</t>
  </si>
  <si>
    <t>NEC55</t>
  </si>
  <si>
    <t>Sami Ouaissa</t>
  </si>
  <si>
    <t>NEC56</t>
  </si>
  <si>
    <t>Argyris Darelas</t>
  </si>
  <si>
    <t>NEC71</t>
  </si>
  <si>
    <t>Koki Ogawa</t>
  </si>
  <si>
    <t>NEC72</t>
  </si>
  <si>
    <t>Sontje Hansen</t>
  </si>
  <si>
    <t>NEC73</t>
  </si>
  <si>
    <t>Rober González</t>
  </si>
  <si>
    <t>NEC74</t>
  </si>
  <si>
    <t>Lars Olden Larsen</t>
  </si>
  <si>
    <t>NEC75</t>
  </si>
  <si>
    <t>Başar Önal</t>
  </si>
  <si>
    <t>PSV Eindhoven</t>
  </si>
  <si>
    <t>PSV11</t>
  </si>
  <si>
    <t>Keeper PSV</t>
  </si>
  <si>
    <t>PSV31</t>
  </si>
  <si>
    <t>Olivier Boscagli</t>
  </si>
  <si>
    <t>PSV32</t>
  </si>
  <si>
    <t>PSV33</t>
  </si>
  <si>
    <t>Sergiño Dest</t>
  </si>
  <si>
    <t>PSV34</t>
  </si>
  <si>
    <t>Mauro Júnior</t>
  </si>
  <si>
    <t>PSV35</t>
  </si>
  <si>
    <t>Ryan Flamingo</t>
  </si>
  <si>
    <t>PSV36</t>
  </si>
  <si>
    <t>Armando Obispo</t>
  </si>
  <si>
    <t>PSV37</t>
  </si>
  <si>
    <t>Fredrik Oppegard</t>
  </si>
  <si>
    <t>PSV51</t>
  </si>
  <si>
    <t>Guus Til</t>
  </si>
  <si>
    <t>PSV52</t>
  </si>
  <si>
    <t>Joey Veerman</t>
  </si>
  <si>
    <t>PSV53</t>
  </si>
  <si>
    <t>Malik Tillman</t>
  </si>
  <si>
    <t>PSV54</t>
  </si>
  <si>
    <t>Ismael Saibari</t>
  </si>
  <si>
    <t>PSV55</t>
  </si>
  <si>
    <t>Jerdy Schouten</t>
  </si>
  <si>
    <t>PSV56</t>
  </si>
  <si>
    <t>Isaac Babadi</t>
  </si>
  <si>
    <t>Tygo Land</t>
  </si>
  <si>
    <t>Richard Ledezma</t>
  </si>
  <si>
    <t>PSV71</t>
  </si>
  <si>
    <t>Luuk de Jong</t>
  </si>
  <si>
    <t>PSV72</t>
  </si>
  <si>
    <t>Johan Bakayoko</t>
  </si>
  <si>
    <t>PSV73</t>
  </si>
  <si>
    <t>Ricardo Pepi</t>
  </si>
  <si>
    <t>PSV74</t>
  </si>
  <si>
    <t>Noa Lang</t>
  </si>
  <si>
    <t>PSV75</t>
  </si>
  <si>
    <t>Hirving Lozano</t>
  </si>
  <si>
    <t>PSV76</t>
  </si>
  <si>
    <t>Couhaib Driouech</t>
  </si>
  <si>
    <t>RKC Waalwijk</t>
  </si>
  <si>
    <t>Yassin Oukili</t>
  </si>
  <si>
    <t>Chris Lokesa</t>
  </si>
  <si>
    <t>Richard van der Venne</t>
  </si>
  <si>
    <t>Godfried Roemeratoe</t>
  </si>
  <si>
    <t>Tim van de Loo</t>
  </si>
  <si>
    <t>Michiel Kramer</t>
  </si>
  <si>
    <t>Richonell Margaret</t>
  </si>
  <si>
    <t>Oskar Zawada</t>
  </si>
  <si>
    <t>Sparta Rotterdam</t>
  </si>
  <si>
    <t>SPA11</t>
  </si>
  <si>
    <t>Keeper SPA</t>
  </si>
  <si>
    <t>SPA31</t>
  </si>
  <si>
    <t xml:space="preserve">Djevencio van der Kust </t>
  </si>
  <si>
    <t>Saïd Bakari</t>
  </si>
  <si>
    <t>SPA33</t>
  </si>
  <si>
    <t>Mike Eerdhuijzen</t>
  </si>
  <si>
    <t>SPA34</t>
  </si>
  <si>
    <t>Rick Meissen</t>
  </si>
  <si>
    <t>SPA36</t>
  </si>
  <si>
    <t>Teo Quintero</t>
  </si>
  <si>
    <t>SPA51</t>
  </si>
  <si>
    <t>Arno Verschueren</t>
  </si>
  <si>
    <t>SPA52</t>
  </si>
  <si>
    <t>Joshua Kitolano</t>
  </si>
  <si>
    <t>SPA53</t>
  </si>
  <si>
    <t>Pelle Clement</t>
  </si>
  <si>
    <t>SPA54</t>
  </si>
  <si>
    <t>SPA55</t>
  </si>
  <si>
    <t>Julian Baas</t>
  </si>
  <si>
    <t>Mohamed Nassoh</t>
  </si>
  <si>
    <t>Rayvien Rosario</t>
  </si>
  <si>
    <t>Mike Kleijn</t>
  </si>
  <si>
    <t>SPA71</t>
  </si>
  <si>
    <t>Tobias Lauritsen</t>
  </si>
  <si>
    <t>SPA72</t>
  </si>
  <si>
    <t>Shunsuke Mito</t>
  </si>
  <si>
    <t>SPA74</t>
  </si>
  <si>
    <t>Camiel Neghli</t>
  </si>
  <si>
    <t>SPA75</t>
  </si>
  <si>
    <t>FC Twente</t>
  </si>
  <si>
    <t>TWE11</t>
  </si>
  <si>
    <t>Keeper TWE</t>
  </si>
  <si>
    <t>TWE31</t>
  </si>
  <si>
    <t>Bas Kuipers</t>
  </si>
  <si>
    <t>TWE33</t>
  </si>
  <si>
    <t>Mees Hilgers</t>
  </si>
  <si>
    <t>TWE34</t>
  </si>
  <si>
    <t>TWE35</t>
  </si>
  <si>
    <t>Alec van Hoorenbeeck</t>
  </si>
  <si>
    <t>TWE36</t>
  </si>
  <si>
    <t>Anass Salah-Eddine</t>
  </si>
  <si>
    <t>TWE37</t>
  </si>
  <si>
    <t>Max Bruns</t>
  </si>
  <si>
    <t>TWE38</t>
  </si>
  <si>
    <t>TWE51</t>
  </si>
  <si>
    <t>Sem Steijn</t>
  </si>
  <si>
    <t>TWE52</t>
  </si>
  <si>
    <t>Michel Vlap</t>
  </si>
  <si>
    <t>Youri Regeer</t>
  </si>
  <si>
    <t>TWE54</t>
  </si>
  <si>
    <t>Michal Sadilek</t>
  </si>
  <si>
    <t>TWE55</t>
  </si>
  <si>
    <t>Mathias Kjölö</t>
  </si>
  <si>
    <t>TWE56</t>
  </si>
  <si>
    <t>Younes Taha</t>
  </si>
  <si>
    <t>TWE57</t>
  </si>
  <si>
    <t xml:space="preserve">Carel Eiting </t>
  </si>
  <si>
    <t>Gijs Besselink</t>
  </si>
  <si>
    <t>TWE71</t>
  </si>
  <si>
    <t>Ricky van Wolfswinkel</t>
  </si>
  <si>
    <t>TWE72</t>
  </si>
  <si>
    <t>Daan Rots</t>
  </si>
  <si>
    <t>TWE73</t>
  </si>
  <si>
    <t>Mitchell van Bergen</t>
  </si>
  <si>
    <t>TWE74</t>
  </si>
  <si>
    <t>Sayfallah Ltaief</t>
  </si>
  <si>
    <t>TWE75</t>
  </si>
  <si>
    <t>TWE76</t>
  </si>
  <si>
    <t>Sam Lammers</t>
  </si>
  <si>
    <t>FC Utrecht</t>
  </si>
  <si>
    <t>UTR11</t>
  </si>
  <si>
    <t>Keeper UTR</t>
  </si>
  <si>
    <t>UTR31</t>
  </si>
  <si>
    <t>Nick Viergever</t>
  </si>
  <si>
    <t>UTR32</t>
  </si>
  <si>
    <t>Souffian El Karouani</t>
  </si>
  <si>
    <t>UTR33</t>
  </si>
  <si>
    <t>Mike van der Hoorn</t>
  </si>
  <si>
    <t>UTR34</t>
  </si>
  <si>
    <t>Niklas Vesterlund</t>
  </si>
  <si>
    <t>UTR35</t>
  </si>
  <si>
    <t>Siebe Horemans</t>
  </si>
  <si>
    <t>UTR36</t>
  </si>
  <si>
    <t>Matisse Didden</t>
  </si>
  <si>
    <t>UTR37</t>
  </si>
  <si>
    <t>UTR51</t>
  </si>
  <si>
    <t>Victor Jensen</t>
  </si>
  <si>
    <t>UTR52</t>
  </si>
  <si>
    <t>Jens Toornstra</t>
  </si>
  <si>
    <t>UTR53</t>
  </si>
  <si>
    <t>Paxten Aaronson</t>
  </si>
  <si>
    <t>UTR54</t>
  </si>
  <si>
    <t>Can Bozdogan</t>
  </si>
  <si>
    <t>UTR55</t>
  </si>
  <si>
    <t>Zidane Iqbal</t>
  </si>
  <si>
    <t>UTR56</t>
  </si>
  <si>
    <t>UTR57</t>
  </si>
  <si>
    <t>Alonzo Engwanda</t>
  </si>
  <si>
    <t>UTR71</t>
  </si>
  <si>
    <t>David Min</t>
  </si>
  <si>
    <t>UTR72</t>
  </si>
  <si>
    <t>Noah Ohio</t>
  </si>
  <si>
    <t>UTR73</t>
  </si>
  <si>
    <t>Yoann Cathline</t>
  </si>
  <si>
    <t>UTR74</t>
  </si>
  <si>
    <t>UTR75</t>
  </si>
  <si>
    <t>Taylor Booth</t>
  </si>
  <si>
    <t>UTR76</t>
  </si>
  <si>
    <t>Miguel Rodríguez</t>
  </si>
  <si>
    <t>UTR77</t>
  </si>
  <si>
    <t>Ole Romeny</t>
  </si>
  <si>
    <t>UTR78</t>
  </si>
  <si>
    <t>Adrian Blake</t>
  </si>
  <si>
    <t>Raffael Behounek</t>
  </si>
  <si>
    <t>Ringo Meerveld</t>
  </si>
  <si>
    <t>Cisse Sandra</t>
  </si>
  <si>
    <t>Jesse Bosch</t>
  </si>
  <si>
    <t>Jeremy Bokila</t>
  </si>
  <si>
    <t>Nick Doodeman</t>
  </si>
  <si>
    <t>Emilio Kehrer</t>
  </si>
  <si>
    <t>Kyan Vaesen</t>
  </si>
  <si>
    <t>PEC Zwolle</t>
  </si>
  <si>
    <t>ZWO11</t>
  </si>
  <si>
    <t>Keeper ZWO</t>
  </si>
  <si>
    <t>ZWO31</t>
  </si>
  <si>
    <t>ZWO32</t>
  </si>
  <si>
    <t>Anselmo García MacNulty</t>
  </si>
  <si>
    <t>ZWO33</t>
  </si>
  <si>
    <t>ZWO34</t>
  </si>
  <si>
    <t>Thierry Lutonda</t>
  </si>
  <si>
    <t>ZWO35</t>
  </si>
  <si>
    <t>Damian van der Haar</t>
  </si>
  <si>
    <t>ZWO36</t>
  </si>
  <si>
    <t>ZWO37</t>
  </si>
  <si>
    <t>ZWO51</t>
  </si>
  <si>
    <t>Odysseus Velanas</t>
  </si>
  <si>
    <t>ZWO52</t>
  </si>
  <si>
    <t>Davy van den Berg</t>
  </si>
  <si>
    <t>ZWO53</t>
  </si>
  <si>
    <t>Eliano Reijnders</t>
  </si>
  <si>
    <t>ZWO54</t>
  </si>
  <si>
    <t>Filip Krastev</t>
  </si>
  <si>
    <t>ZWO55</t>
  </si>
  <si>
    <t>Anouar El Azzouzi</t>
  </si>
  <si>
    <t>Nick Fichtinger</t>
  </si>
  <si>
    <t>Samir Lagsir</t>
  </si>
  <si>
    <t>Ryan Thomas</t>
  </si>
  <si>
    <t>ZWO71</t>
  </si>
  <si>
    <t>Thomas Buitink</t>
  </si>
  <si>
    <t>ZWO72</t>
  </si>
  <si>
    <t>ZWO73</t>
  </si>
  <si>
    <t>Kaj de Rooij</t>
  </si>
  <si>
    <t>ZWO74</t>
  </si>
  <si>
    <t>Braydon Manu</t>
  </si>
  <si>
    <t>Dylan Mbayo</t>
  </si>
  <si>
    <t>NAAM</t>
  </si>
  <si>
    <t>Pos.</t>
  </si>
  <si>
    <t>Bedrag</t>
  </si>
  <si>
    <t>Keeper</t>
  </si>
  <si>
    <t>Verdediger 1</t>
  </si>
  <si>
    <t>CONTROLE</t>
  </si>
  <si>
    <t>Verdediger 2</t>
  </si>
  <si>
    <t>Heb je je naam ingevuld in cel D1?</t>
  </si>
  <si>
    <t>Verdediger 3</t>
  </si>
  <si>
    <t>Heb je een code voor 14 spelers ingevuld?</t>
  </si>
  <si>
    <t>Verdediger 4</t>
  </si>
  <si>
    <t>Ben je binnen het budget van 180 miljoen gebleven?</t>
  </si>
  <si>
    <t>Middenvelder 1</t>
  </si>
  <si>
    <t>Heb je 14 spelers (11 basis, 3 reserve) van 14 verschillende clubs gekozen?</t>
  </si>
  <si>
    <t>Middenvelder 2</t>
  </si>
  <si>
    <t>Heb je de spelers in de juiste linie ingevuld?</t>
  </si>
  <si>
    <t>Middenvelder 3</t>
  </si>
  <si>
    <t>Aanvaller 1</t>
  </si>
  <si>
    <t>Aanvaller 2</t>
  </si>
  <si>
    <t>Aanvaller 3</t>
  </si>
  <si>
    <t>Alleen insturen wanneer je 5 keer "OK" ziet staan in de tabel</t>
  </si>
  <si>
    <t>Reserve-verdediger</t>
  </si>
  <si>
    <t>(vul alleen groene cellen in)</t>
  </si>
  <si>
    <t>Reserve-middenvelder</t>
  </si>
  <si>
    <t>Reserve-aanvaller</t>
  </si>
  <si>
    <t>Voorspel de eindstand van de Eredivisie hier:</t>
  </si>
  <si>
    <r>
      <rPr>
        <b/>
        <sz val="11"/>
        <rFont val="Calibri"/>
        <family val="2"/>
        <scheme val="minor"/>
      </rPr>
      <t>Voorspelling eindstand Eredivisie</t>
    </r>
    <r>
      <rPr>
        <sz val="11"/>
        <rFont val="Calibri"/>
        <family val="2"/>
        <scheme val="minor"/>
      </rPr>
      <t xml:space="preserve">
Voorspel de nummers 1 tot en met 18 van de ranglijst, door in het keuzemenu van kolom D (de groene cellen) de club te kiezen.
Voor elke club krijg je strafpunten voor het aantal posities dat jouw voorspelling afwijkt van de daadwerkelijke positie in de ranglijst.
De deelnemer met de minste "strafpunten" wint.
Let goed op dat je alle 18 verschillende clubs één keer selecteert.
Deelname aan dit aparte spel komt dit seizoen in de plaats van het Totospel dat wij in het verleden in de tweede seizoenshelft organiseerden.
Deelname aan dit spel is inbegrepen in het deelnamebedrag voor S11manager.</t>
    </r>
  </si>
  <si>
    <t>Controle alle spelers ingevuld</t>
  </si>
  <si>
    <t>Controle 14 verschillende codes</t>
  </si>
  <si>
    <t>Controle verschillende linies</t>
  </si>
  <si>
    <t>&lt;selecteer&gt;</t>
  </si>
  <si>
    <t>ADO Den Haag</t>
  </si>
  <si>
    <t>Groningen</t>
  </si>
  <si>
    <t>Dit wordt de eerste keer</t>
  </si>
  <si>
    <t>Friesland</t>
  </si>
  <si>
    <t>1 keer eerder</t>
  </si>
  <si>
    <t>Drenthe</t>
  </si>
  <si>
    <t>2 keer eerder</t>
  </si>
  <si>
    <t>Cambuur Leeuwarden</t>
  </si>
  <si>
    <t>Overijssel</t>
  </si>
  <si>
    <t>3 tot 5 keer eerder</t>
  </si>
  <si>
    <t>Flevoland</t>
  </si>
  <si>
    <t>Meer dan 5 keer meegedaan</t>
  </si>
  <si>
    <t>Noord-Holland</t>
  </si>
  <si>
    <t>Zuid-Holland</t>
  </si>
  <si>
    <t>Utrecht</t>
  </si>
  <si>
    <t>Gelderland</t>
  </si>
  <si>
    <t>Limburg</t>
  </si>
  <si>
    <t>NEC</t>
  </si>
  <si>
    <t>Noord-Brabant</t>
  </si>
  <si>
    <t>PSV</t>
  </si>
  <si>
    <t>Zeeland</t>
  </si>
  <si>
    <t>Roda JC</t>
  </si>
  <si>
    <t>Vitesse</t>
  </si>
  <si>
    <t>FC Zwolle</t>
  </si>
  <si>
    <t>Geen voorkeur</t>
  </si>
  <si>
    <t>Kies…</t>
  </si>
  <si>
    <t>Nog niet ingevuld</t>
  </si>
  <si>
    <t>AJA</t>
  </si>
  <si>
    <t>AZA</t>
  </si>
  <si>
    <t>AZ Alkmaar</t>
  </si>
  <si>
    <t>FEY</t>
  </si>
  <si>
    <t>FOR</t>
  </si>
  <si>
    <t>GAE</t>
  </si>
  <si>
    <t>GRO</t>
  </si>
  <si>
    <t>HEE</t>
  </si>
  <si>
    <t>HER</t>
  </si>
  <si>
    <t>NAC</t>
  </si>
  <si>
    <t>SPA</t>
  </si>
  <si>
    <t>TWE</t>
  </si>
  <si>
    <t>UTR</t>
  </si>
  <si>
    <t>ZWO</t>
  </si>
  <si>
    <t>PUNTEN</t>
  </si>
  <si>
    <t>Oscar Fraulo</t>
  </si>
  <si>
    <t>Mats Rots</t>
  </si>
  <si>
    <t>vul in</t>
  </si>
  <si>
    <t>EXC</t>
  </si>
  <si>
    <t>VOL</t>
  </si>
  <si>
    <t>FC Volendam</t>
  </si>
  <si>
    <t>TEL</t>
  </si>
  <si>
    <t>Telstar</t>
  </si>
  <si>
    <t>WAARDE</t>
  </si>
  <si>
    <t>Lucas Rosa</t>
  </si>
  <si>
    <t>Dies Janse</t>
  </si>
  <si>
    <t>Davy Klaassen</t>
  </si>
  <si>
    <t>Jorthy Mokio</t>
  </si>
  <si>
    <t>Wout Weghorst</t>
  </si>
  <si>
    <t>Raúl Moro</t>
  </si>
  <si>
    <t>Mateo Chávez</t>
  </si>
  <si>
    <t>Ro-Zangelo Daal</t>
  </si>
  <si>
    <t>Rodrigo Macedo</t>
  </si>
  <si>
    <t>EXC11</t>
  </si>
  <si>
    <t>Keeper EXC</t>
  </si>
  <si>
    <t>EXC31</t>
  </si>
  <si>
    <t>Ilias Bronkhorst</t>
  </si>
  <si>
    <t>EXC32</t>
  </si>
  <si>
    <t>Casper Widell</t>
  </si>
  <si>
    <t>EXC33</t>
  </si>
  <si>
    <t>Arthur Zagré</t>
  </si>
  <si>
    <t>EXC34</t>
  </si>
  <si>
    <t>Kik Pierie</t>
  </si>
  <si>
    <t>EXC35</t>
  </si>
  <si>
    <t>Lewis Schouten</t>
  </si>
  <si>
    <t>EXC36</t>
  </si>
  <si>
    <t>Django Warmerdam</t>
  </si>
  <si>
    <t>EXC37</t>
  </si>
  <si>
    <t>José de Almeida Reis</t>
  </si>
  <si>
    <t>EXC38</t>
  </si>
  <si>
    <t>Nolan Martens</t>
  </si>
  <si>
    <t>Seb Loeffen</t>
  </si>
  <si>
    <t>EXC40</t>
  </si>
  <si>
    <t>Serano Seymor</t>
  </si>
  <si>
    <t>EXC51</t>
  </si>
  <si>
    <t>Lance Duijvestijn</t>
  </si>
  <si>
    <t>EXC52</t>
  </si>
  <si>
    <t>Noah Naujoks</t>
  </si>
  <si>
    <t>EXC53</t>
  </si>
  <si>
    <t>Lennard Hartjes</t>
  </si>
  <si>
    <t>EXC54</t>
  </si>
  <si>
    <t>Mathijs Tielemans</t>
  </si>
  <si>
    <t>Adam Carlén</t>
  </si>
  <si>
    <t>EXC71</t>
  </si>
  <si>
    <t>Derensili Sanches Fernandes</t>
  </si>
  <si>
    <t>Richie Omorowa</t>
  </si>
  <si>
    <t>EXC73</t>
  </si>
  <si>
    <t>Gyan de Regt</t>
  </si>
  <si>
    <t>EXC74</t>
  </si>
  <si>
    <t>Jerolldino Bergraaf</t>
  </si>
  <si>
    <t>EXC75</t>
  </si>
  <si>
    <t>Zach Booth</t>
  </si>
  <si>
    <t>EXC76</t>
  </si>
  <si>
    <t>Do-young Yoon</t>
  </si>
  <si>
    <t>EXC77</t>
  </si>
  <si>
    <t>EXC78</t>
  </si>
  <si>
    <t>Nesto Groen</t>
  </si>
  <si>
    <t>Givairo Read</t>
  </si>
  <si>
    <t>Jordan Lotomba</t>
  </si>
  <si>
    <t>Jakub Moder</t>
  </si>
  <si>
    <t>FEY55</t>
  </si>
  <si>
    <t>In-beom Hwang</t>
  </si>
  <si>
    <t>Oussama Targhalline</t>
  </si>
  <si>
    <t>Gaoussou Diarra</t>
  </si>
  <si>
    <t>Aymen Sliti</t>
  </si>
  <si>
    <t>Stéphano Carrillo</t>
  </si>
  <si>
    <t>FOR33</t>
  </si>
  <si>
    <t>Shawn Adewoye</t>
  </si>
  <si>
    <t>Samuel Bastien</t>
  </si>
  <si>
    <t>Edouard Michut</t>
  </si>
  <si>
    <t>Philip Brittijn</t>
  </si>
  <si>
    <t>FOR57</t>
  </si>
  <si>
    <t>Daley Sinkgraven</t>
  </si>
  <si>
    <t>FOR58</t>
  </si>
  <si>
    <t>Tristan Schenkhuizen</t>
  </si>
  <si>
    <t>Paul Gladon</t>
  </si>
  <si>
    <t>Aske Adelgaard</t>
  </si>
  <si>
    <t>Robbin Weijenberg</t>
  </si>
  <si>
    <t>GAE55</t>
  </si>
  <si>
    <t>Xander Blomme</t>
  </si>
  <si>
    <t>Oliver Antman</t>
  </si>
  <si>
    <t>Milan Smit</t>
  </si>
  <si>
    <t>Oscar Pettersson</t>
  </si>
  <si>
    <t>GAE79</t>
  </si>
  <si>
    <t>Oskar Sivertsen</t>
  </si>
  <si>
    <t>Mats Seuntjens</t>
  </si>
  <si>
    <t>Nikolai Hopland</t>
  </si>
  <si>
    <t>Hristiyan Petrov</t>
  </si>
  <si>
    <t>HEE38</t>
  </si>
  <si>
    <t>Maas Willemsen</t>
  </si>
  <si>
    <t>Marcus Linday</t>
  </si>
  <si>
    <t>Joris van Overeem</t>
  </si>
  <si>
    <t>HEE71</t>
  </si>
  <si>
    <t>Dylan Vente</t>
  </si>
  <si>
    <t>Jacob Trenskow</t>
  </si>
  <si>
    <t>Eser Gürbüz</t>
  </si>
  <si>
    <t>Maxence Rivera</t>
  </si>
  <si>
    <t>Jeff Reine-Adélaïde</t>
  </si>
  <si>
    <t>Tristan van Gilst</t>
  </si>
  <si>
    <t>Giandro Sambo</t>
  </si>
  <si>
    <t>Terence Kongolo</t>
  </si>
  <si>
    <t>Rio Hillen</t>
  </si>
  <si>
    <t>Lars Mol</t>
  </si>
  <si>
    <t>Sydney van Hooijdonk</t>
  </si>
  <si>
    <t>Kamal Sowah</t>
  </si>
  <si>
    <t>Moussa Soumano</t>
  </si>
  <si>
    <t>Brahim Ghalidi</t>
  </si>
  <si>
    <t>Thomas Ouwejan</t>
  </si>
  <si>
    <t>Brayann Pereira</t>
  </si>
  <si>
    <t>Jetro Willems</t>
  </si>
  <si>
    <t>Tjaronn Chery</t>
  </si>
  <si>
    <t>Vito van Crooij</t>
  </si>
  <si>
    <t>Bryan Linssen</t>
  </si>
  <si>
    <t>Kento Shiogai</t>
  </si>
  <si>
    <t>NEC76</t>
  </si>
  <si>
    <t>NEC77</t>
  </si>
  <si>
    <t>NEC78</t>
  </si>
  <si>
    <t>Virgil Misidjan</t>
  </si>
  <si>
    <t>NEC79</t>
  </si>
  <si>
    <t>Youssef El Kachati</t>
  </si>
  <si>
    <t>NEC80</t>
  </si>
  <si>
    <t>Adamo Nagalo</t>
  </si>
  <si>
    <t>Yarek Gasiorowski</t>
  </si>
  <si>
    <t>Kiliann Sildillia</t>
  </si>
  <si>
    <t>Ivan Perisic</t>
  </si>
  <si>
    <t>Alassane Pléa</t>
  </si>
  <si>
    <t>Esmir Bajraktarević</t>
  </si>
  <si>
    <t>Marvin Young</t>
  </si>
  <si>
    <t>Patrick van Aanholt</t>
  </si>
  <si>
    <t>SPA35</t>
  </si>
  <si>
    <t>Nökkvi Thórisson</t>
  </si>
  <si>
    <t>Joel Ideho</t>
  </si>
  <si>
    <t>TEL11</t>
  </si>
  <si>
    <t>Keeper TEL</t>
  </si>
  <si>
    <t>TEL31</t>
  </si>
  <si>
    <t>Danny Bakker</t>
  </si>
  <si>
    <t>TEL32</t>
  </si>
  <si>
    <t>Guus Offerhaus</t>
  </si>
  <si>
    <t>TEL33</t>
  </si>
  <si>
    <t>Devon Koswal</t>
  </si>
  <si>
    <t>TEL34</t>
  </si>
  <si>
    <t>Nigel Ogidi Nwankwo</t>
  </si>
  <si>
    <t>TEL35</t>
  </si>
  <si>
    <t>Neville Ogidi Nwankwo</t>
  </si>
  <si>
    <t>TEL51</t>
  </si>
  <si>
    <t>Jeff Hardeveld</t>
  </si>
  <si>
    <t>TEL52</t>
  </si>
  <si>
    <t>Nils Rossen</t>
  </si>
  <si>
    <t>TEL53</t>
  </si>
  <si>
    <t>Tyrone Owusu</t>
  </si>
  <si>
    <t>TEL54</t>
  </si>
  <si>
    <t>Tyrese Noslin</t>
  </si>
  <si>
    <t>TEL71</t>
  </si>
  <si>
    <t>Soufiane Hetli</t>
  </si>
  <si>
    <t>TEL72</t>
  </si>
  <si>
    <t>Patrick Brouwer</t>
  </si>
  <si>
    <t>TEL73</t>
  </si>
  <si>
    <t>Milan Zonneveld</t>
  </si>
  <si>
    <t>TWE32</t>
  </si>
  <si>
    <t>Stav Lemkin</t>
  </si>
  <si>
    <t>Guilherme Peixoto</t>
  </si>
  <si>
    <t>Thomas van den Belt</t>
  </si>
  <si>
    <t>TWE77</t>
  </si>
  <si>
    <t>Naci Ünüvar</t>
  </si>
  <si>
    <t>Derry Murkin</t>
  </si>
  <si>
    <t>UTR38</t>
  </si>
  <si>
    <t>UTR39</t>
  </si>
  <si>
    <t>Kolbeinn Finnsson</t>
  </si>
  <si>
    <t>Dani de Wit</t>
  </si>
  <si>
    <t>Miliano Jonathans</t>
  </si>
  <si>
    <t>Emirhan Demircan</t>
  </si>
  <si>
    <t>Jesse van de Haar</t>
  </si>
  <si>
    <t>VOL11</t>
  </si>
  <si>
    <t>Keeper VOL</t>
  </si>
  <si>
    <t>VOL31</t>
  </si>
  <si>
    <t>Xavier Mbuyamba</t>
  </si>
  <si>
    <t>VOL32</t>
  </si>
  <si>
    <t>Yannick Leliendal</t>
  </si>
  <si>
    <t>VOL33</t>
  </si>
  <si>
    <t>Deron Payne</t>
  </si>
  <si>
    <t>VOL34</t>
  </si>
  <si>
    <t>Mawouna Amevor</t>
  </si>
  <si>
    <t>VOL35</t>
  </si>
  <si>
    <t>Precious Ugwu</t>
  </si>
  <si>
    <t>VOL51</t>
  </si>
  <si>
    <t>Alex Plat</t>
  </si>
  <si>
    <t>VOL52</t>
  </si>
  <si>
    <t>Milan de Haan</t>
  </si>
  <si>
    <t>VOL53</t>
  </si>
  <si>
    <t>Silvinho Esajas</t>
  </si>
  <si>
    <t>VOL54</t>
  </si>
  <si>
    <t>Nordin Bukala</t>
  </si>
  <si>
    <t>VOL55</t>
  </si>
  <si>
    <t>Gibson Yah</t>
  </si>
  <si>
    <t>VOL71</t>
  </si>
  <si>
    <t>Henk Veerman</t>
  </si>
  <si>
    <t>VOL72</t>
  </si>
  <si>
    <t>Robert Mühren</t>
  </si>
  <si>
    <t>VOL73</t>
  </si>
  <si>
    <t>Brandley Kuwas</t>
  </si>
  <si>
    <t>VOL74</t>
  </si>
  <si>
    <t>Aurelio Oehlers</t>
  </si>
  <si>
    <t>VOL75</t>
  </si>
  <si>
    <t>Ozan Kökcü</t>
  </si>
  <si>
    <t>Simon Graves</t>
  </si>
  <si>
    <t>Olivier Aertssen</t>
  </si>
  <si>
    <t>Jamiro Monteiro</t>
  </si>
  <si>
    <t>Ibrahim Osman</t>
  </si>
  <si>
    <t>Ezequiel Bullaude</t>
  </si>
  <si>
    <t>Hwang In-beom</t>
  </si>
  <si>
    <t>Daniele Rugani</t>
  </si>
  <si>
    <t>Matteo Dams</t>
  </si>
  <si>
    <t>Suf Podgoreanu</t>
  </si>
  <si>
    <t>Nikolai Søyset Hopland</t>
  </si>
  <si>
    <t>Younes Namli</t>
  </si>
  <si>
    <t>Brynjólfur Willumsson Andersen</t>
  </si>
  <si>
    <t>Hugo Bueno</t>
  </si>
  <si>
    <t>Jamiro Monteiro</t>
  </si>
  <si>
    <t>Mohamed Ihattaren</t>
  </si>
  <si>
    <t>Dimitris Rallis</t>
  </si>
  <si>
    <t>Junior Morau Kadile</t>
  </si>
  <si>
    <t>Gustaf Lagerbielke</t>
  </si>
  <si>
    <t>Alireza Jahanbakhsh</t>
  </si>
  <si>
    <t>Rick Karsdorp</t>
  </si>
  <si>
    <t>Robin Weijenberg</t>
  </si>
  <si>
    <t>Boris Lambert</t>
  </si>
  <si>
    <t>Silvester van de Water</t>
  </si>
  <si>
    <t>Teo Quintero Leon</t>
  </si>
  <si>
    <t>Eleftherios Lyratzis</t>
  </si>
  <si>
    <t>Isak Jensen</t>
  </si>
  <si>
    <t>Bruno Martins Indi</t>
  </si>
  <si>
    <t>AZA80</t>
  </si>
  <si>
    <t>SPA38</t>
  </si>
  <si>
    <t>Dimitris Limnios</t>
  </si>
  <si>
    <t>Stan Henderikx</t>
  </si>
  <si>
    <t>Rémy Vita</t>
  </si>
  <si>
    <t>Robyn Esajas</t>
  </si>
  <si>
    <t>EXC41</t>
  </si>
  <si>
    <t>Koen Kostons</t>
  </si>
  <si>
    <t>David van der Werff</t>
  </si>
  <si>
    <t>Yousri Sbai</t>
  </si>
  <si>
    <t>Tijs Velthuis</t>
  </si>
  <si>
    <t>Jonathan de Guzmán</t>
  </si>
  <si>
    <t>TEL36</t>
  </si>
  <si>
    <t>Adil Lechkar</t>
  </si>
  <si>
    <t>TEL74</t>
  </si>
  <si>
    <t>Sebastiaan Hagedoorn</t>
  </si>
  <si>
    <t>GAE56</t>
  </si>
  <si>
    <t>GRO36</t>
  </si>
  <si>
    <t>Tyrique Mercera</t>
  </si>
  <si>
    <t>NEC37</t>
  </si>
  <si>
    <t>SPA39</t>
  </si>
  <si>
    <t>SPA56</t>
  </si>
  <si>
    <t>ZWO56</t>
  </si>
  <si>
    <t>ZWO75</t>
  </si>
  <si>
    <t>XXX39</t>
  </si>
  <si>
    <t>XXX31</t>
  </si>
  <si>
    <t>FEY39</t>
  </si>
  <si>
    <t>FEY40</t>
  </si>
  <si>
    <t>Jordan Bos</t>
  </si>
  <si>
    <t>Tsuyoshi Watanabe</t>
  </si>
  <si>
    <t>Nieuw</t>
  </si>
  <si>
    <t>FEY79</t>
  </si>
  <si>
    <t>FEY80</t>
  </si>
  <si>
    <t>Casper Tengstedt</t>
  </si>
  <si>
    <t>Gonçalo Borges</t>
  </si>
  <si>
    <t>XXX74</t>
  </si>
  <si>
    <t>GRO37</t>
  </si>
  <si>
    <t>Elvis van der Laan</t>
  </si>
  <si>
    <t>XXX36</t>
  </si>
  <si>
    <t>HER37</t>
  </si>
  <si>
    <t>HER38</t>
  </si>
  <si>
    <t>Djevencio van der Kust</t>
  </si>
  <si>
    <t>Mike te Wierik</t>
  </si>
  <si>
    <t>NAC76</t>
  </si>
  <si>
    <t>Charles-Andreas Brym</t>
  </si>
  <si>
    <t>XXX37</t>
  </si>
  <si>
    <t>TWE39</t>
  </si>
  <si>
    <t>Robin Pröpper</t>
  </si>
  <si>
    <t>AJA59</t>
  </si>
  <si>
    <t>Oscar Gloukh</t>
  </si>
  <si>
    <t>XXX72</t>
  </si>
  <si>
    <t>TWE58</t>
  </si>
  <si>
    <t>XXX56</t>
  </si>
  <si>
    <t>XXX71</t>
  </si>
  <si>
    <t>FOR38</t>
  </si>
  <si>
    <t>FOR39</t>
  </si>
  <si>
    <t>Justin Hubner</t>
  </si>
  <si>
    <t>Marko Kerkez</t>
  </si>
  <si>
    <t>HEE76</t>
  </si>
  <si>
    <t>Václav Sejk</t>
  </si>
  <si>
    <t>HER57</t>
  </si>
  <si>
    <t>Ajdin Hrustić</t>
  </si>
  <si>
    <t>NAC77</t>
  </si>
  <si>
    <t>XXX73</t>
  </si>
  <si>
    <t>FOR40</t>
  </si>
  <si>
    <t>Iván Márquez</t>
  </si>
  <si>
    <t>VOL36</t>
  </si>
  <si>
    <t>Aaron Meijers</t>
  </si>
  <si>
    <t>AJA39</t>
  </si>
  <si>
    <t>Aaron Bouwman</t>
  </si>
  <si>
    <t>XXX32</t>
  </si>
  <si>
    <t>EXC42</t>
  </si>
  <si>
    <t>FEY41</t>
  </si>
  <si>
    <t>Anel Ahmedhodzic</t>
  </si>
  <si>
    <t>XXX35</t>
  </si>
  <si>
    <t>GAE57</t>
  </si>
  <si>
    <t>Melle Meulensteen</t>
  </si>
  <si>
    <t>SPA76</t>
  </si>
  <si>
    <t>Ayoub Oufkir</t>
  </si>
  <si>
    <t>XXX53</t>
  </si>
  <si>
    <t>EXC55</t>
  </si>
  <si>
    <t>Stijn Middendorp</t>
  </si>
  <si>
    <t>EXC79</t>
  </si>
  <si>
    <t>Mike van Duinen</t>
  </si>
  <si>
    <t>XXX54</t>
  </si>
  <si>
    <t>XXX76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</si>
</sst>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 &quot;#,##0_-"/>
  </numFmts>
  <fonts count="27" x14ac:knownFonts="1">
    <font>
      <sz val="10"/>
      <name val="Arial"/>
      <family val="2"/>
    </font>
    <font>
      <sz val="11"/>
      <name val="Calibri"/>
      <family val="2"/>
      <scheme val="minor"/>
    </font>
    <font>
      <b/>
      <sz val="11"/>
      <name val="Calibri"/>
      <family val="2"/>
      <scheme val="minor"/>
    </font>
    <font>
      <strike/>
      <sz val="11"/>
      <name val="Calibri"/>
      <family val="2"/>
      <scheme val="minor"/>
    </font>
    <font>
      <b/>
      <sz val="11"/>
      <color indexed="62"/>
      <name val="Calibri"/>
      <family val="2"/>
      <scheme val="minor"/>
    </font>
    <font>
      <sz val="11"/>
      <color indexed="62"/>
      <name val="Calibri"/>
      <family val="2"/>
      <scheme val="minor"/>
    </font>
    <font>
      <b/>
      <sz val="11"/>
      <color indexed="12"/>
      <name val="Calibri"/>
      <family val="2"/>
      <scheme val="minor"/>
    </font>
    <font>
      <b/>
      <sz val="11"/>
      <color indexed="9"/>
      <name val="Calibri"/>
      <family val="2"/>
      <scheme val="minor"/>
    </font>
    <font>
      <b/>
      <sz val="11"/>
      <color indexed="10"/>
      <name val="Calibri"/>
      <family val="2"/>
      <scheme val="minor"/>
    </font>
    <font>
      <sz val="11"/>
      <color indexed="10"/>
      <name val="Calibri"/>
      <family val="2"/>
      <scheme val="minor"/>
    </font>
    <font>
      <i/>
      <sz val="11"/>
      <name val="Calibri"/>
      <family val="2"/>
      <scheme val="minor"/>
    </font>
    <font>
      <sz val="11"/>
      <color indexed="9"/>
      <name val="Calibri"/>
      <family val="2"/>
      <scheme val="minor"/>
    </font>
    <font>
      <sz val="11"/>
      <color rgb="FFFF0000"/>
      <name val="Calibri"/>
      <family val="2"/>
      <scheme val="minor"/>
    </font>
    <font>
      <sz val="11"/>
      <color rgb="FF00B050"/>
      <name val="Calibri"/>
      <family val="2"/>
      <scheme val="minor"/>
    </font>
    <font>
      <sz val="11"/>
      <color rgb="FF7030A0"/>
      <name val="Calibri"/>
      <family val="2"/>
      <scheme val="minor"/>
    </font>
    <font>
      <sz val="11"/>
      <color rgb="FF00B0F0"/>
      <name val="Calibri"/>
      <family val="2"/>
      <scheme val="minor"/>
    </font>
    <font>
      <sz val="11"/>
      <color rgb="FFFFC000"/>
      <name val="Calibri"/>
      <family val="2"/>
      <scheme val="minor"/>
    </font>
    <font>
      <sz val="10"/>
      <color rgb="FF00B050"/>
      <name val="Arial"/>
      <family val="2"/>
    </font>
    <font>
      <b/>
      <sz val="11"/>
      <color rgb="FF7030A0"/>
      <name val="Calibri"/>
      <family val="2"/>
      <scheme val="minor"/>
    </font>
    <font>
      <sz val="8"/>
      <name val="Arial"/>
      <family val="2"/>
    </font>
    <font>
      <b/>
      <sz val="11"/>
      <name val="Calibri"/>
      <family val="2"/>
    </font>
    <font>
      <sz val="11"/>
      <name val="Calibri"/>
      <family val="2"/>
    </font>
    <font>
      <sz val="11"/>
      <color theme="1"/>
      <name val="Calibri"/>
      <family val="2"/>
    </font>
    <font>
      <b/>
      <sz val="10"/>
      <name val="Arial"/>
      <family val="2"/>
    </font>
    <font>
      <strike/>
      <sz val="11"/>
      <color rgb="FFFF0000"/>
      <name val="Calibri"/>
      <family val="2"/>
    </font>
    <font>
      <strike/>
      <sz val="11"/>
      <color rgb="FFFF0000"/>
      <name val="Calibri"/>
      <family val="2"/>
      <scheme val="minor"/>
    </font>
    <font>
      <sz val="11"/>
      <color rgb="FF00B050"/>
      <name val="Calibri"/>
      <family val="2"/>
    </font>
  </fonts>
  <fills count="13">
    <fill>
      <patternFill patternType="none"/>
    </fill>
    <fill>
      <patternFill patternType="gray125"/>
    </fill>
    <fill>
      <patternFill patternType="solid">
        <fgColor indexed="43"/>
        <bgColor indexed="26"/>
      </patternFill>
    </fill>
    <fill>
      <patternFill patternType="solid">
        <fgColor indexed="9"/>
        <bgColor indexed="26"/>
      </patternFill>
    </fill>
    <fill>
      <patternFill patternType="solid">
        <fgColor indexed="13"/>
        <bgColor indexed="34"/>
      </patternFill>
    </fill>
    <fill>
      <patternFill patternType="solid">
        <fgColor indexed="22"/>
        <bgColor indexed="31"/>
      </patternFill>
    </fill>
    <fill>
      <patternFill patternType="solid">
        <fgColor indexed="47"/>
        <bgColor indexed="22"/>
      </patternFill>
    </fill>
    <fill>
      <patternFill patternType="solid">
        <fgColor theme="0"/>
        <bgColor indexed="22"/>
      </patternFill>
    </fill>
    <fill>
      <patternFill patternType="solid">
        <fgColor theme="0" tint="-0.249977111117893"/>
        <bgColor indexed="26"/>
      </patternFill>
    </fill>
    <fill>
      <patternFill patternType="solid">
        <fgColor theme="9" tint="0.59999389629810485"/>
        <bgColor indexed="26"/>
      </patternFill>
    </fill>
    <fill>
      <patternFill patternType="solid">
        <fgColor theme="9" tint="0.59999389629810485"/>
        <bgColor indexed="49"/>
      </patternFill>
    </fill>
    <fill>
      <patternFill patternType="solid">
        <fgColor theme="0" tint="-0.14999847407452621"/>
        <bgColor indexed="64"/>
      </patternFill>
    </fill>
    <fill>
      <patternFill patternType="solid">
        <fgColor theme="0" tint="-0.249977111117893"/>
        <bgColor indexed="64"/>
      </patternFill>
    </fill>
  </fills>
  <borders count="30">
    <border>
      <left/>
      <right/>
      <top/>
      <bottom/>
      <diagonal/>
    </border>
    <border>
      <left style="medium">
        <color indexed="8"/>
      </left>
      <right style="medium">
        <color indexed="8"/>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top/>
      <bottom/>
      <diagonal/>
    </border>
    <border>
      <left/>
      <right/>
      <top style="medium">
        <color indexed="8"/>
      </top>
      <bottom/>
      <diagonal/>
    </border>
    <border>
      <left style="medium">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medium">
        <color indexed="8"/>
      </left>
      <right style="medium">
        <color indexed="8"/>
      </right>
      <top/>
      <bottom style="medium">
        <color indexed="8"/>
      </bottom>
      <diagonal/>
    </border>
    <border>
      <left style="medium">
        <color indexed="8"/>
      </left>
      <right/>
      <top style="medium">
        <color indexed="8"/>
      </top>
      <bottom style="medium">
        <color indexed="8"/>
      </bottom>
      <diagonal/>
    </border>
    <border>
      <left style="thin">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style="medium">
        <color indexed="8"/>
      </top>
      <bottom style="thin">
        <color indexed="8"/>
      </bottom>
      <diagonal/>
    </border>
    <border>
      <left/>
      <right style="thin">
        <color indexed="8"/>
      </right>
      <top style="medium">
        <color indexed="8"/>
      </top>
      <bottom style="thin">
        <color indexed="8"/>
      </bottom>
      <diagonal/>
    </border>
    <border>
      <left/>
      <right style="medium">
        <color indexed="8"/>
      </right>
      <top/>
      <bottom/>
      <diagonal/>
    </border>
    <border>
      <left style="medium">
        <color indexed="8"/>
      </left>
      <right/>
      <top/>
      <bottom style="medium">
        <color indexed="8"/>
      </bottom>
      <diagonal/>
    </border>
    <border>
      <left style="medium">
        <color indexed="8"/>
      </left>
      <right style="medium">
        <color indexed="8"/>
      </right>
      <top style="medium">
        <color indexed="8"/>
      </top>
      <bottom style="medium">
        <color indexed="8"/>
      </bottom>
      <diagonal/>
    </border>
    <border>
      <left/>
      <right/>
      <top/>
      <bottom style="medium">
        <color indexed="8"/>
      </bottom>
      <diagonal/>
    </border>
    <border>
      <left/>
      <right style="medium">
        <color indexed="8"/>
      </right>
      <top/>
      <bottom style="medium">
        <color indexed="8"/>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17">
    <xf numFmtId="0" fontId="0" fillId="0" borderId="0" xfId="0"/>
    <xf numFmtId="0" fontId="1" fillId="0" borderId="0" xfId="0" applyFont="1"/>
    <xf numFmtId="0" fontId="2" fillId="0" borderId="0" xfId="0" applyFont="1" applyAlignment="1">
      <alignment horizontal="left"/>
    </xf>
    <xf numFmtId="0" fontId="3" fillId="0" borderId="0" xfId="0" applyFont="1"/>
    <xf numFmtId="0" fontId="1" fillId="3" borderId="6" xfId="0" applyFont="1" applyFill="1" applyBorder="1"/>
    <xf numFmtId="0" fontId="1" fillId="3" borderId="7" xfId="0" applyFont="1" applyFill="1" applyBorder="1"/>
    <xf numFmtId="0" fontId="1" fillId="3" borderId="11" xfId="0" applyFont="1" applyFill="1" applyBorder="1"/>
    <xf numFmtId="164" fontId="1" fillId="3" borderId="12" xfId="0" applyNumberFormat="1" applyFont="1" applyFill="1" applyBorder="1"/>
    <xf numFmtId="0" fontId="1" fillId="3" borderId="9" xfId="0" applyFont="1" applyFill="1" applyBorder="1"/>
    <xf numFmtId="0" fontId="1" fillId="3" borderId="10" xfId="0" applyFont="1" applyFill="1" applyBorder="1"/>
    <xf numFmtId="0" fontId="2" fillId="5" borderId="11" xfId="0" applyFont="1" applyFill="1" applyBorder="1" applyAlignment="1">
      <alignment horizontal="left"/>
    </xf>
    <xf numFmtId="0" fontId="1" fillId="3" borderId="0" xfId="0" applyFont="1" applyFill="1"/>
    <xf numFmtId="0" fontId="4" fillId="3" borderId="0" xfId="0" applyFont="1" applyFill="1" applyAlignment="1">
      <alignment horizontal="left"/>
    </xf>
    <xf numFmtId="0" fontId="5" fillId="3" borderId="9" xfId="0" applyFont="1" applyFill="1" applyBorder="1"/>
    <xf numFmtId="0" fontId="5" fillId="3" borderId="10" xfId="0" applyFont="1" applyFill="1" applyBorder="1"/>
    <xf numFmtId="0" fontId="5" fillId="3" borderId="13" xfId="0" applyFont="1" applyFill="1" applyBorder="1"/>
    <xf numFmtId="0" fontId="5" fillId="3" borderId="14" xfId="0" applyFont="1" applyFill="1" applyBorder="1"/>
    <xf numFmtId="0" fontId="2" fillId="3" borderId="0" xfId="0" applyFont="1" applyFill="1" applyAlignment="1">
      <alignment horizontal="center"/>
    </xf>
    <xf numFmtId="0" fontId="1" fillId="3" borderId="0" xfId="0" applyFont="1" applyFill="1" applyProtection="1">
      <protection locked="0"/>
    </xf>
    <xf numFmtId="164" fontId="6" fillId="6" borderId="16" xfId="0" applyNumberFormat="1" applyFont="1" applyFill="1" applyBorder="1" applyAlignment="1">
      <alignment horizontal="right"/>
    </xf>
    <xf numFmtId="164" fontId="6" fillId="7" borderId="0" xfId="0" applyNumberFormat="1" applyFont="1" applyFill="1" applyAlignment="1">
      <alignment horizontal="right"/>
    </xf>
    <xf numFmtId="0" fontId="2" fillId="3" borderId="0" xfId="0" applyFont="1" applyFill="1"/>
    <xf numFmtId="0" fontId="1" fillId="3" borderId="28" xfId="0" applyFont="1" applyFill="1" applyBorder="1"/>
    <xf numFmtId="0" fontId="1" fillId="9" borderId="28" xfId="0" applyFont="1" applyFill="1" applyBorder="1" applyProtection="1">
      <protection locked="0"/>
    </xf>
    <xf numFmtId="0" fontId="1" fillId="8" borderId="28" xfId="0" applyFont="1" applyFill="1" applyBorder="1"/>
    <xf numFmtId="0" fontId="2" fillId="4" borderId="1" xfId="0" applyFont="1" applyFill="1" applyBorder="1" applyAlignment="1">
      <alignment horizontal="right"/>
    </xf>
    <xf numFmtId="0" fontId="6" fillId="10" borderId="2" xfId="0" applyFont="1" applyFill="1" applyBorder="1" applyProtection="1">
      <protection locked="0"/>
    </xf>
    <xf numFmtId="0" fontId="1" fillId="4" borderId="3" xfId="0" applyFont="1" applyFill="1" applyBorder="1"/>
    <xf numFmtId="0" fontId="1" fillId="3" borderId="4" xfId="0" applyFont="1" applyFill="1" applyBorder="1"/>
    <xf numFmtId="0" fontId="2" fillId="4" borderId="2" xfId="0" applyFont="1" applyFill="1" applyBorder="1"/>
    <xf numFmtId="0" fontId="2" fillId="4" borderId="5" xfId="0" applyFont="1" applyFill="1" applyBorder="1" applyAlignment="1">
      <alignment horizontal="left"/>
    </xf>
    <xf numFmtId="0" fontId="7" fillId="3" borderId="0" xfId="0" applyFont="1" applyFill="1" applyAlignment="1">
      <alignment horizontal="center"/>
    </xf>
    <xf numFmtId="0" fontId="1" fillId="3" borderId="0" xfId="0" applyFont="1" applyFill="1" applyAlignment="1">
      <alignment horizontal="center"/>
    </xf>
    <xf numFmtId="0" fontId="6" fillId="10" borderId="8" xfId="0" applyFont="1" applyFill="1" applyBorder="1" applyAlignment="1" applyProtection="1">
      <alignment horizontal="center"/>
      <protection locked="0"/>
    </xf>
    <xf numFmtId="0" fontId="1" fillId="3" borderId="0" xfId="0" applyFont="1" applyFill="1" applyAlignment="1">
      <alignment horizontal="right"/>
    </xf>
    <xf numFmtId="1" fontId="1" fillId="0" borderId="0" xfId="0" applyNumberFormat="1" applyFont="1"/>
    <xf numFmtId="2" fontId="1" fillId="0" borderId="0" xfId="0" applyNumberFormat="1" applyFont="1"/>
    <xf numFmtId="0" fontId="6" fillId="10" borderId="11" xfId="0" applyFont="1" applyFill="1" applyBorder="1" applyAlignment="1" applyProtection="1">
      <alignment horizontal="center"/>
      <protection locked="0"/>
    </xf>
    <xf numFmtId="0" fontId="1" fillId="5" borderId="11" xfId="0" applyFont="1" applyFill="1" applyBorder="1" applyAlignment="1">
      <alignment horizontal="right"/>
    </xf>
    <xf numFmtId="0" fontId="8" fillId="2" borderId="11" xfId="0" applyFont="1" applyFill="1" applyBorder="1" applyAlignment="1">
      <alignment horizontal="center"/>
    </xf>
    <xf numFmtId="0" fontId="8" fillId="3" borderId="0" xfId="0" applyFont="1" applyFill="1" applyAlignment="1">
      <alignment horizontal="center"/>
    </xf>
    <xf numFmtId="0" fontId="5" fillId="3" borderId="4" xfId="0" applyFont="1" applyFill="1" applyBorder="1"/>
    <xf numFmtId="0" fontId="5" fillId="3" borderId="0" xfId="0" applyFont="1" applyFill="1" applyAlignment="1">
      <alignment horizontal="right"/>
    </xf>
    <xf numFmtId="0" fontId="5" fillId="0" borderId="0" xfId="0" applyFont="1"/>
    <xf numFmtId="0" fontId="5" fillId="3" borderId="0" xfId="0" applyFont="1" applyFill="1"/>
    <xf numFmtId="0" fontId="6" fillId="10" borderId="15" xfId="0" applyFont="1" applyFill="1" applyBorder="1" applyAlignment="1" applyProtection="1">
      <alignment horizontal="center"/>
      <protection locked="0"/>
    </xf>
    <xf numFmtId="0" fontId="9" fillId="3" borderId="0" xfId="0" applyFont="1" applyFill="1"/>
    <xf numFmtId="0" fontId="10" fillId="3" borderId="0" xfId="0" applyFont="1" applyFill="1" applyAlignment="1">
      <alignment horizontal="right"/>
    </xf>
    <xf numFmtId="0" fontId="4" fillId="3" borderId="0" xfId="0" applyFont="1" applyFill="1"/>
    <xf numFmtId="0" fontId="1" fillId="3" borderId="17" xfId="0" applyFont="1" applyFill="1" applyBorder="1"/>
    <xf numFmtId="0" fontId="1" fillId="5" borderId="18" xfId="0" applyFont="1" applyFill="1" applyBorder="1"/>
    <xf numFmtId="0" fontId="1" fillId="3" borderId="19" xfId="0" applyFont="1" applyFill="1" applyBorder="1"/>
    <xf numFmtId="0" fontId="1" fillId="3" borderId="20" xfId="0" applyFont="1" applyFill="1" applyBorder="1"/>
    <xf numFmtId="0" fontId="1" fillId="5" borderId="21" xfId="0" applyFont="1" applyFill="1" applyBorder="1"/>
    <xf numFmtId="0" fontId="1" fillId="5" borderId="22" xfId="0" applyFont="1" applyFill="1" applyBorder="1"/>
    <xf numFmtId="0" fontId="1" fillId="3" borderId="5" xfId="0" applyFont="1" applyFill="1" applyBorder="1"/>
    <xf numFmtId="0" fontId="1" fillId="3" borderId="3" xfId="0" applyFont="1" applyFill="1" applyBorder="1"/>
    <xf numFmtId="0" fontId="1" fillId="3" borderId="23" xfId="0" applyFont="1" applyFill="1" applyBorder="1"/>
    <xf numFmtId="0" fontId="1" fillId="3" borderId="24" xfId="0" applyFont="1" applyFill="1" applyBorder="1"/>
    <xf numFmtId="0" fontId="1" fillId="4" borderId="25" xfId="0" applyFont="1" applyFill="1" applyBorder="1" applyAlignment="1">
      <alignment horizontal="center"/>
    </xf>
    <xf numFmtId="0" fontId="1" fillId="3" borderId="26" xfId="0" applyFont="1" applyFill="1" applyBorder="1"/>
    <xf numFmtId="0" fontId="1" fillId="3" borderId="27" xfId="0" applyFont="1" applyFill="1" applyBorder="1"/>
    <xf numFmtId="1" fontId="1" fillId="3" borderId="4" xfId="0" applyNumberFormat="1" applyFont="1" applyFill="1" applyBorder="1"/>
    <xf numFmtId="0" fontId="11" fillId="0" borderId="0" xfId="0" applyFont="1"/>
    <xf numFmtId="49" fontId="11" fillId="0" borderId="0" xfId="0" applyNumberFormat="1" applyFont="1"/>
    <xf numFmtId="0" fontId="2" fillId="4" borderId="1" xfId="0" applyFont="1" applyFill="1" applyBorder="1" applyAlignment="1">
      <alignment horizontal="center"/>
    </xf>
    <xf numFmtId="0" fontId="2" fillId="0" borderId="0" xfId="0" applyFont="1"/>
    <xf numFmtId="0" fontId="2" fillId="11" borderId="0" xfId="0" applyFont="1" applyFill="1"/>
    <xf numFmtId="0" fontId="12" fillId="0" borderId="0" xfId="0" applyFont="1"/>
    <xf numFmtId="0" fontId="13" fillId="0" borderId="0" xfId="0" applyFont="1"/>
    <xf numFmtId="0" fontId="14" fillId="0" borderId="0" xfId="0" applyFont="1"/>
    <xf numFmtId="0" fontId="15" fillId="0" borderId="0" xfId="0" applyFont="1"/>
    <xf numFmtId="0" fontId="16" fillId="0" borderId="0" xfId="0" applyFont="1"/>
    <xf numFmtId="0" fontId="17" fillId="0" borderId="0" xfId="0" applyFont="1"/>
    <xf numFmtId="0" fontId="18" fillId="0" borderId="0" xfId="0" applyFont="1"/>
    <xf numFmtId="0" fontId="2" fillId="11" borderId="0" xfId="0" applyFont="1" applyFill="1" applyAlignment="1">
      <alignment horizontal="left"/>
    </xf>
    <xf numFmtId="0" fontId="1" fillId="0" borderId="0" xfId="0" applyFont="1" applyAlignment="1">
      <alignment horizontal="left"/>
    </xf>
    <xf numFmtId="0" fontId="12" fillId="0" borderId="0" xfId="0" applyFont="1" applyAlignment="1">
      <alignment horizontal="left"/>
    </xf>
    <xf numFmtId="0" fontId="13" fillId="0" borderId="0" xfId="0" applyFont="1" applyAlignment="1">
      <alignment horizontal="left"/>
    </xf>
    <xf numFmtId="0" fontId="15" fillId="0" borderId="0" xfId="0" applyFont="1" applyAlignment="1">
      <alignment horizontal="left"/>
    </xf>
    <xf numFmtId="0" fontId="14" fillId="0" borderId="0" xfId="0" applyFont="1" applyAlignment="1">
      <alignment horizontal="left"/>
    </xf>
    <xf numFmtId="0" fontId="16" fillId="0" borderId="0" xfId="0" applyFont="1" applyAlignment="1">
      <alignment horizontal="left"/>
    </xf>
    <xf numFmtId="0" fontId="18" fillId="0" borderId="0" xfId="0" applyFont="1" applyAlignment="1">
      <alignment horizontal="left"/>
    </xf>
    <xf numFmtId="0" fontId="17" fillId="0" borderId="0" xfId="0" applyFont="1" applyAlignment="1">
      <alignment horizontal="left"/>
    </xf>
    <xf numFmtId="0" fontId="2" fillId="0" borderId="0" xfId="0" applyFont="1" applyAlignment="1">
      <alignment horizontal="center"/>
    </xf>
    <xf numFmtId="0" fontId="20" fillId="11" borderId="0" xfId="0" applyFont="1" applyFill="1"/>
    <xf numFmtId="0" fontId="21" fillId="0" borderId="0" xfId="0" applyFont="1"/>
    <xf numFmtId="0" fontId="20" fillId="0" borderId="0" xfId="0" applyFont="1"/>
    <xf numFmtId="3" fontId="21" fillId="0" borderId="0" xfId="0" applyNumberFormat="1" applyFont="1"/>
    <xf numFmtId="49" fontId="21" fillId="0" borderId="0" xfId="0" applyNumberFormat="1" applyFont="1"/>
    <xf numFmtId="0" fontId="21" fillId="0" borderId="0" xfId="0" applyFont="1" applyAlignment="1">
      <alignment wrapText="1"/>
    </xf>
    <xf numFmtId="0" fontId="22" fillId="0" borderId="0" xfId="0" applyFont="1"/>
    <xf numFmtId="0" fontId="23" fillId="12" borderId="29" xfId="0" applyFont="1" applyFill="1" applyBorder="1"/>
    <xf numFmtId="0" fontId="0" fillId="0" borderId="28" xfId="0" applyBorder="1"/>
    <xf numFmtId="0" fontId="23" fillId="12" borderId="29" xfId="0" applyFont="1" applyFill="1" applyBorder="1" applyAlignment="1">
      <alignment horizontal="right"/>
    </xf>
    <xf numFmtId="0" fontId="13" fillId="0" borderId="0" xfId="0" applyFont="1" applyFill="1" applyAlignment="1">
      <alignment horizontal="left"/>
    </xf>
    <xf numFmtId="0" fontId="13" fillId="0" borderId="0" xfId="0" applyFont="1" applyFill="1"/>
    <xf numFmtId="0" fontId="20" fillId="0" borderId="0" xfId="0" applyFont="1" applyFill="1"/>
    <xf numFmtId="0" fontId="21" fillId="0" borderId="0" xfId="0" applyFont="1" applyFill="1"/>
    <xf numFmtId="3" fontId="21" fillId="0" borderId="0" xfId="0" applyNumberFormat="1" applyFont="1" applyFill="1"/>
    <xf numFmtId="0" fontId="12" fillId="0" borderId="0" xfId="0" applyFont="1" applyFill="1"/>
    <xf numFmtId="0" fontId="1" fillId="0" borderId="0" xfId="0" applyFont="1" applyFill="1" applyAlignment="1">
      <alignment horizontal="left"/>
    </xf>
    <xf numFmtId="0" fontId="1" fillId="0" borderId="0" xfId="0" applyFont="1" applyFill="1"/>
    <xf numFmtId="3" fontId="21" fillId="0" borderId="0" xfId="0" applyNumberFormat="1" applyFont="1" applyFill="1" applyAlignment="1">
      <alignment horizontal="right"/>
    </xf>
    <xf numFmtId="49" fontId="21" fillId="0" borderId="0" xfId="0" applyNumberFormat="1" applyFont="1" applyFill="1"/>
    <xf numFmtId="49" fontId="24" fillId="0" borderId="0" xfId="0" applyNumberFormat="1" applyFont="1"/>
    <xf numFmtId="3" fontId="24" fillId="0" borderId="0" xfId="0" applyNumberFormat="1" applyFont="1"/>
    <xf numFmtId="0" fontId="25" fillId="0" borderId="0" xfId="0" applyFont="1" applyAlignment="1">
      <alignment horizontal="left"/>
    </xf>
    <xf numFmtId="0" fontId="25" fillId="0" borderId="0" xfId="0" applyFont="1"/>
    <xf numFmtId="0" fontId="24" fillId="0" borderId="0" xfId="0" applyFont="1"/>
    <xf numFmtId="0" fontId="26" fillId="0" borderId="0" xfId="0" applyFont="1"/>
    <xf numFmtId="3" fontId="26" fillId="0" borderId="0" xfId="0" applyNumberFormat="1" applyFont="1"/>
    <xf numFmtId="49" fontId="26" fillId="0" borderId="0" xfId="0" applyNumberFormat="1" applyFont="1" applyFill="1"/>
    <xf numFmtId="0" fontId="2" fillId="0" borderId="0" xfId="0" applyFont="1" applyAlignment="1">
      <alignment horizontal="center"/>
    </xf>
    <xf numFmtId="0" fontId="1" fillId="3" borderId="0" xfId="0" applyFont="1" applyFill="1" applyAlignment="1">
      <alignment horizontal="center" vertical="top" wrapText="1"/>
    </xf>
    <xf numFmtId="0" fontId="1" fillId="3" borderId="0" xfId="0" applyFont="1" applyFill="1" applyAlignment="1">
      <alignment horizontal="center" vertical="top"/>
    </xf>
    <xf numFmtId="49" fontId="26" fillId="0" borderId="0" xfId="0" applyNumberFormat="1" applyFont="1"/>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3DEB3D"/>
      <rgbColor rgb="000000FF"/>
      <rgbColor rgb="00FFFF00"/>
      <rgbColor rgb="00FF00FF"/>
      <rgbColor rgb="0000FFFF"/>
      <rgbColor rgb="00800000"/>
      <rgbColor rgb="00008000"/>
      <rgbColor rgb="00000080"/>
      <rgbColor rgb="00808000"/>
      <rgbColor rgb="00800080"/>
      <rgbColor rgb="00008080"/>
      <rgbColor rgb="00CCCCCC"/>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009900"/>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K581"/>
  <sheetViews>
    <sheetView tabSelected="1" workbookViewId="0">
      <selection activeCell="E4" sqref="E4"/>
    </sheetView>
  </sheetViews>
  <sheetFormatPr defaultColWidth="8.7265625" defaultRowHeight="14.5" x14ac:dyDescent="0.35"/>
  <cols>
    <col min="1" max="1" width="9.1796875" style="86"/>
    <col min="2" max="2" width="26.453125" style="86" customWidth="1"/>
    <col min="3" max="3" width="10.81640625" style="86"/>
    <col min="4" max="4" width="14.453125" style="91" customWidth="1"/>
    <col min="5" max="5" width="8.7265625" style="76"/>
    <col min="6" max="16384" width="8.7265625" style="1"/>
  </cols>
  <sheetData>
    <row r="1" spans="1:245" s="67" customFormat="1" x14ac:dyDescent="0.35">
      <c r="A1" s="85" t="s">
        <v>0</v>
      </c>
      <c r="B1" s="85" t="s">
        <v>1</v>
      </c>
      <c r="C1" s="85" t="s">
        <v>2</v>
      </c>
      <c r="D1" s="85" t="s">
        <v>688</v>
      </c>
      <c r="E1" s="75"/>
    </row>
    <row r="2" spans="1:245" x14ac:dyDescent="0.35">
      <c r="B2" s="87" t="s">
        <v>3</v>
      </c>
      <c r="D2" s="86"/>
    </row>
    <row r="3" spans="1:245" x14ac:dyDescent="0.35">
      <c r="A3" s="86" t="s">
        <v>4</v>
      </c>
      <c r="B3" s="86" t="s">
        <v>5</v>
      </c>
      <c r="C3" s="86" t="s">
        <v>6</v>
      </c>
      <c r="D3" s="88">
        <v>20000000</v>
      </c>
    </row>
    <row r="4" spans="1:245" x14ac:dyDescent="0.35">
      <c r="D4" s="88"/>
    </row>
    <row r="5" spans="1:245" s="108" customFormat="1" x14ac:dyDescent="0.35">
      <c r="A5" s="109" t="s">
        <v>941</v>
      </c>
      <c r="B5" s="109" t="s">
        <v>10</v>
      </c>
      <c r="C5" s="109" t="s">
        <v>8</v>
      </c>
      <c r="D5" s="106">
        <v>18000000</v>
      </c>
      <c r="E5" s="107"/>
    </row>
    <row r="6" spans="1:245" x14ac:dyDescent="0.35">
      <c r="A6" s="86" t="s">
        <v>9</v>
      </c>
      <c r="B6" s="86" t="s">
        <v>18</v>
      </c>
      <c r="C6" s="86" t="s">
        <v>8</v>
      </c>
      <c r="D6" s="88">
        <v>16000000</v>
      </c>
    </row>
    <row r="7" spans="1:245" s="68" customFormat="1" x14ac:dyDescent="0.35">
      <c r="A7" s="86" t="s">
        <v>11</v>
      </c>
      <c r="B7" s="86" t="s">
        <v>14</v>
      </c>
      <c r="C7" s="86" t="s">
        <v>8</v>
      </c>
      <c r="D7" s="88">
        <v>16000000</v>
      </c>
      <c r="E7" s="76"/>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row>
    <row r="8" spans="1:245" x14ac:dyDescent="0.35">
      <c r="A8" s="86" t="s">
        <v>13</v>
      </c>
      <c r="B8" s="86" t="s">
        <v>12</v>
      </c>
      <c r="C8" s="86" t="s">
        <v>8</v>
      </c>
      <c r="D8" s="88">
        <v>15000000</v>
      </c>
    </row>
    <row r="9" spans="1:245" x14ac:dyDescent="0.35">
      <c r="A9" s="86" t="s">
        <v>15</v>
      </c>
      <c r="B9" s="86" t="s">
        <v>689</v>
      </c>
      <c r="C9" s="86" t="s">
        <v>8</v>
      </c>
      <c r="D9" s="88">
        <v>13000000</v>
      </c>
      <c r="E9" s="77"/>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8"/>
      <c r="CN9" s="68"/>
      <c r="CO9" s="68"/>
      <c r="CP9" s="68"/>
      <c r="CQ9" s="68"/>
      <c r="CR9" s="68"/>
      <c r="CS9" s="68"/>
      <c r="CT9" s="68"/>
      <c r="CU9" s="68"/>
      <c r="CV9" s="68"/>
      <c r="CW9" s="68"/>
      <c r="CX9" s="68"/>
      <c r="CY9" s="68"/>
      <c r="CZ9" s="68"/>
      <c r="DA9" s="68"/>
      <c r="DB9" s="68"/>
      <c r="DC9" s="68"/>
      <c r="DD9" s="68"/>
      <c r="DE9" s="68"/>
      <c r="DF9" s="68"/>
      <c r="DG9" s="68"/>
      <c r="DH9" s="68"/>
      <c r="DI9" s="68"/>
      <c r="DJ9" s="68"/>
      <c r="DK9" s="68"/>
      <c r="DL9" s="68"/>
      <c r="DM9" s="68"/>
      <c r="DN9" s="68"/>
      <c r="DO9" s="68"/>
      <c r="DP9" s="68"/>
      <c r="DQ9" s="68"/>
      <c r="DR9" s="68"/>
      <c r="DS9" s="68"/>
      <c r="DT9" s="68"/>
      <c r="DU9" s="68"/>
      <c r="DV9" s="68"/>
      <c r="DW9" s="68"/>
      <c r="DX9" s="68"/>
      <c r="DY9" s="68"/>
      <c r="DZ9" s="68"/>
      <c r="EA9" s="68"/>
      <c r="EB9" s="68"/>
      <c r="EC9" s="68"/>
      <c r="ED9" s="68"/>
      <c r="EE9" s="68"/>
      <c r="EF9" s="68"/>
      <c r="EG9" s="68"/>
      <c r="EH9" s="68"/>
      <c r="EI9" s="68"/>
      <c r="EJ9" s="68"/>
      <c r="EK9" s="68"/>
      <c r="EL9" s="68"/>
      <c r="EM9" s="68"/>
      <c r="EN9" s="68"/>
      <c r="EO9" s="68"/>
      <c r="EP9" s="68"/>
      <c r="EQ9" s="68"/>
      <c r="ER9" s="68"/>
      <c r="ES9" s="68"/>
      <c r="ET9" s="68"/>
      <c r="EU9" s="68"/>
      <c r="EV9" s="68"/>
      <c r="EW9" s="68"/>
      <c r="EX9" s="68"/>
      <c r="EY9" s="68"/>
      <c r="EZ9" s="68"/>
      <c r="FA9" s="68"/>
      <c r="FB9" s="68"/>
      <c r="FC9" s="68"/>
      <c r="FD9" s="68"/>
      <c r="FE9" s="68"/>
      <c r="FF9" s="68"/>
      <c r="FG9" s="68"/>
      <c r="FH9" s="68"/>
      <c r="FI9" s="68"/>
      <c r="FJ9" s="68"/>
      <c r="FK9" s="68"/>
      <c r="FL9" s="68"/>
      <c r="FM9" s="68"/>
      <c r="FN9" s="68"/>
      <c r="FO9" s="68"/>
      <c r="FP9" s="68"/>
      <c r="FQ9" s="68"/>
      <c r="FR9" s="68"/>
      <c r="FS9" s="68"/>
      <c r="FT9" s="68"/>
      <c r="FU9" s="68"/>
      <c r="FV9" s="68"/>
      <c r="FW9" s="68"/>
      <c r="FX9" s="68"/>
      <c r="FY9" s="68"/>
      <c r="FZ9" s="68"/>
      <c r="GA9" s="68"/>
      <c r="GB9" s="68"/>
      <c r="GC9" s="68"/>
      <c r="GD9" s="68"/>
      <c r="GE9" s="68"/>
      <c r="GF9" s="68"/>
      <c r="GG9" s="68"/>
      <c r="GH9" s="68"/>
      <c r="GI9" s="68"/>
      <c r="GJ9" s="68"/>
      <c r="GK9" s="68"/>
      <c r="GL9" s="68"/>
      <c r="GM9" s="68"/>
      <c r="GN9" s="68"/>
      <c r="GO9" s="68"/>
      <c r="GP9" s="68"/>
      <c r="GQ9" s="68"/>
      <c r="GR9" s="68"/>
      <c r="GS9" s="68"/>
      <c r="GT9" s="68"/>
      <c r="GU9" s="68"/>
      <c r="GV9" s="68"/>
      <c r="GW9" s="68"/>
      <c r="GX9" s="68"/>
      <c r="GY9" s="68"/>
      <c r="GZ9" s="68"/>
      <c r="HA9" s="68"/>
      <c r="HB9" s="68"/>
      <c r="HC9" s="68"/>
      <c r="HD9" s="68"/>
      <c r="HE9" s="68"/>
      <c r="HF9" s="68"/>
      <c r="HG9" s="68"/>
      <c r="HH9" s="68"/>
      <c r="HI9" s="68"/>
      <c r="HJ9" s="68"/>
      <c r="HK9" s="68"/>
      <c r="HL9" s="68"/>
      <c r="HM9" s="68"/>
      <c r="HN9" s="68"/>
      <c r="HO9" s="68"/>
      <c r="HP9" s="68"/>
      <c r="HQ9" s="68"/>
      <c r="HR9" s="68"/>
      <c r="HS9" s="68"/>
      <c r="HT9" s="68"/>
      <c r="HU9" s="68"/>
      <c r="HV9" s="68"/>
      <c r="HW9" s="68"/>
      <c r="HX9" s="68"/>
      <c r="HY9" s="68"/>
      <c r="HZ9" s="68"/>
      <c r="IA9" s="68"/>
      <c r="IB9" s="68"/>
      <c r="IC9" s="68"/>
      <c r="ID9" s="68"/>
      <c r="IE9" s="68"/>
      <c r="IF9" s="68"/>
      <c r="IG9" s="68"/>
      <c r="IH9" s="68"/>
      <c r="II9" s="68"/>
      <c r="IJ9" s="68"/>
      <c r="IK9" s="68"/>
    </row>
    <row r="10" spans="1:245" x14ac:dyDescent="0.35">
      <c r="A10" s="86" t="s">
        <v>17</v>
      </c>
      <c r="B10" s="86" t="s">
        <v>16</v>
      </c>
      <c r="C10" s="86" t="s">
        <v>8</v>
      </c>
      <c r="D10" s="88">
        <v>12000000</v>
      </c>
    </row>
    <row r="11" spans="1:245" s="68" customFormat="1" x14ac:dyDescent="0.35">
      <c r="A11" s="86" t="s">
        <v>19</v>
      </c>
      <c r="B11" s="86" t="s">
        <v>690</v>
      </c>
      <c r="C11" s="86" t="s">
        <v>8</v>
      </c>
      <c r="D11" s="88">
        <v>12000000</v>
      </c>
      <c r="E11" s="77"/>
    </row>
    <row r="12" spans="1:245" x14ac:dyDescent="0.35">
      <c r="A12" s="86" t="s">
        <v>21</v>
      </c>
      <c r="B12" s="86" t="s">
        <v>20</v>
      </c>
      <c r="C12" s="86" t="s">
        <v>8</v>
      </c>
      <c r="D12" s="88">
        <v>11000000</v>
      </c>
    </row>
    <row r="13" spans="1:245" s="69" customFormat="1" x14ac:dyDescent="0.35">
      <c r="A13" s="110" t="s">
        <v>984</v>
      </c>
      <c r="B13" s="110" t="s">
        <v>985</v>
      </c>
      <c r="C13" s="110" t="s">
        <v>8</v>
      </c>
      <c r="D13" s="111">
        <v>10000000</v>
      </c>
      <c r="E13" s="78" t="s">
        <v>946</v>
      </c>
    </row>
    <row r="14" spans="1:245" s="68" customFormat="1" x14ac:dyDescent="0.35">
      <c r="A14" s="86"/>
      <c r="B14" s="86"/>
      <c r="C14" s="86"/>
      <c r="D14" s="88"/>
      <c r="E14" s="78"/>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c r="CE14" s="69"/>
      <c r="CF14" s="69"/>
      <c r="CG14" s="69"/>
      <c r="CH14" s="69"/>
      <c r="CI14" s="69"/>
      <c r="CJ14" s="69"/>
      <c r="CK14" s="69"/>
      <c r="CL14" s="69"/>
      <c r="CM14" s="69"/>
      <c r="CN14" s="69"/>
      <c r="CO14" s="69"/>
      <c r="CP14" s="69"/>
      <c r="CQ14" s="69"/>
      <c r="CR14" s="69"/>
      <c r="CS14" s="69"/>
      <c r="CT14" s="69"/>
      <c r="CU14" s="69"/>
      <c r="CV14" s="69"/>
      <c r="CW14" s="69"/>
      <c r="CX14" s="69"/>
      <c r="CY14" s="69"/>
      <c r="CZ14" s="69"/>
      <c r="DA14" s="69"/>
      <c r="DB14" s="69"/>
      <c r="DC14" s="69"/>
      <c r="DD14" s="69"/>
      <c r="DE14" s="69"/>
      <c r="DF14" s="69"/>
      <c r="DG14" s="69"/>
      <c r="DH14" s="69"/>
      <c r="DI14" s="69"/>
      <c r="DJ14" s="69"/>
      <c r="DK14" s="69"/>
      <c r="DL14" s="69"/>
      <c r="DM14" s="69"/>
      <c r="DN14" s="69"/>
      <c r="DO14" s="69"/>
      <c r="DP14" s="69"/>
      <c r="DQ14" s="69"/>
      <c r="DR14" s="69"/>
      <c r="DS14" s="69"/>
      <c r="DT14" s="69"/>
      <c r="DU14" s="69"/>
      <c r="DV14" s="69"/>
      <c r="DW14" s="69"/>
      <c r="DX14" s="69"/>
      <c r="DY14" s="69"/>
      <c r="DZ14" s="69"/>
      <c r="EA14" s="69"/>
      <c r="EB14" s="69"/>
      <c r="EC14" s="69"/>
      <c r="ED14" s="69"/>
      <c r="EE14" s="69"/>
      <c r="EF14" s="69"/>
      <c r="EG14" s="69"/>
      <c r="EH14" s="69"/>
      <c r="EI14" s="69"/>
      <c r="EJ14" s="69"/>
      <c r="EK14" s="69"/>
      <c r="EL14" s="69"/>
      <c r="EM14" s="69"/>
      <c r="EN14" s="69"/>
      <c r="EO14" s="69"/>
      <c r="EP14" s="69"/>
      <c r="EQ14" s="69"/>
      <c r="ER14" s="69"/>
      <c r="ES14" s="69"/>
      <c r="ET14" s="69"/>
      <c r="EU14" s="69"/>
      <c r="EV14" s="69"/>
      <c r="EW14" s="69"/>
      <c r="EX14" s="69"/>
      <c r="EY14" s="69"/>
      <c r="EZ14" s="69"/>
      <c r="FA14" s="69"/>
      <c r="FB14" s="69"/>
      <c r="FC14" s="69"/>
      <c r="FD14" s="69"/>
      <c r="FE14" s="69"/>
      <c r="FF14" s="69"/>
      <c r="FG14" s="69"/>
      <c r="FH14" s="69"/>
      <c r="FI14" s="69"/>
      <c r="FJ14" s="69"/>
      <c r="FK14" s="69"/>
      <c r="FL14" s="69"/>
      <c r="FM14" s="69"/>
      <c r="FN14" s="69"/>
      <c r="FO14" s="69"/>
      <c r="FP14" s="69"/>
      <c r="FQ14" s="69"/>
      <c r="FR14" s="69"/>
      <c r="FS14" s="69"/>
      <c r="FT14" s="69"/>
      <c r="FU14" s="69"/>
      <c r="FV14" s="69"/>
      <c r="FW14" s="69"/>
      <c r="FX14" s="69"/>
      <c r="FY14" s="69"/>
      <c r="FZ14" s="69"/>
      <c r="GA14" s="69"/>
      <c r="GB14" s="69"/>
      <c r="GC14" s="69"/>
      <c r="GD14" s="69"/>
      <c r="GE14" s="69"/>
      <c r="GF14" s="69"/>
      <c r="GG14" s="69"/>
      <c r="GH14" s="69"/>
      <c r="GI14" s="69"/>
      <c r="GJ14" s="69"/>
      <c r="GK14" s="69"/>
      <c r="GL14" s="69"/>
      <c r="GM14" s="69"/>
      <c r="GN14" s="69"/>
      <c r="GO14" s="69"/>
      <c r="GP14" s="69"/>
      <c r="GQ14" s="69"/>
      <c r="GR14" s="69"/>
      <c r="GS14" s="69"/>
      <c r="GT14" s="69"/>
      <c r="GU14" s="69"/>
      <c r="GV14" s="69"/>
      <c r="GW14" s="69"/>
      <c r="GX14" s="69"/>
      <c r="GY14" s="69"/>
      <c r="GZ14" s="69"/>
      <c r="HA14" s="69"/>
      <c r="HB14" s="69"/>
      <c r="HC14" s="69"/>
      <c r="HD14" s="69"/>
      <c r="HE14" s="69"/>
      <c r="HF14" s="69"/>
      <c r="HG14" s="69"/>
      <c r="HH14" s="69"/>
      <c r="HI14" s="69"/>
      <c r="HJ14" s="69"/>
      <c r="HK14" s="69"/>
      <c r="HL14" s="69"/>
      <c r="HM14" s="69"/>
      <c r="HN14" s="69"/>
      <c r="HO14" s="69"/>
      <c r="HP14" s="69"/>
      <c r="HQ14" s="69"/>
      <c r="HR14" s="69"/>
      <c r="HS14" s="69"/>
      <c r="HT14" s="69"/>
      <c r="HU14" s="69"/>
      <c r="HV14" s="69"/>
      <c r="HW14" s="69"/>
      <c r="HX14" s="69"/>
      <c r="HY14" s="69"/>
      <c r="HZ14" s="69"/>
      <c r="IA14" s="69"/>
      <c r="IB14" s="69"/>
      <c r="IC14" s="69"/>
      <c r="ID14" s="69"/>
      <c r="IE14" s="69"/>
      <c r="IF14" s="69"/>
      <c r="IG14" s="69"/>
      <c r="IH14" s="69"/>
      <c r="II14" s="69"/>
      <c r="IJ14" s="69"/>
      <c r="IK14" s="69"/>
    </row>
    <row r="15" spans="1:245" s="69" customFormat="1" x14ac:dyDescent="0.35">
      <c r="A15" s="86" t="s">
        <v>22</v>
      </c>
      <c r="B15" s="86" t="s">
        <v>23</v>
      </c>
      <c r="C15" s="86" t="s">
        <v>24</v>
      </c>
      <c r="D15" s="88">
        <v>19000000</v>
      </c>
      <c r="E15" s="78"/>
    </row>
    <row r="16" spans="1:245" x14ac:dyDescent="0.35">
      <c r="A16" s="86" t="s">
        <v>25</v>
      </c>
      <c r="B16" s="86" t="s">
        <v>691</v>
      </c>
      <c r="C16" s="86" t="s">
        <v>24</v>
      </c>
      <c r="D16" s="88">
        <v>18000000</v>
      </c>
    </row>
    <row r="17" spans="1:245" x14ac:dyDescent="0.35">
      <c r="A17" s="86" t="s">
        <v>27</v>
      </c>
      <c r="B17" s="86" t="s">
        <v>26</v>
      </c>
      <c r="C17" s="86" t="s">
        <v>24</v>
      </c>
      <c r="D17" s="88">
        <v>15000000</v>
      </c>
    </row>
    <row r="18" spans="1:245" s="68" customFormat="1" x14ac:dyDescent="0.35">
      <c r="A18" s="86" t="s">
        <v>29</v>
      </c>
      <c r="B18" s="86" t="s">
        <v>37</v>
      </c>
      <c r="C18" s="86" t="s">
        <v>24</v>
      </c>
      <c r="D18" s="88">
        <v>13000000</v>
      </c>
      <c r="E18" s="76"/>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row>
    <row r="19" spans="1:245" x14ac:dyDescent="0.35">
      <c r="A19" s="86" t="s">
        <v>31</v>
      </c>
      <c r="B19" s="86" t="s">
        <v>500</v>
      </c>
      <c r="C19" s="86" t="s">
        <v>24</v>
      </c>
      <c r="D19" s="88">
        <v>12000000</v>
      </c>
      <c r="E19" s="77"/>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8"/>
      <c r="BW19" s="68"/>
      <c r="BX19" s="68"/>
      <c r="BY19" s="68"/>
      <c r="BZ19" s="68"/>
      <c r="CA19" s="68"/>
      <c r="CB19" s="68"/>
      <c r="CC19" s="68"/>
      <c r="CD19" s="68"/>
      <c r="CE19" s="68"/>
      <c r="CF19" s="68"/>
      <c r="CG19" s="68"/>
      <c r="CH19" s="68"/>
      <c r="CI19" s="68"/>
      <c r="CJ19" s="68"/>
      <c r="CK19" s="68"/>
      <c r="CL19" s="68"/>
      <c r="CM19" s="68"/>
      <c r="CN19" s="68"/>
      <c r="CO19" s="68"/>
      <c r="CP19" s="68"/>
      <c r="CQ19" s="68"/>
      <c r="CR19" s="68"/>
      <c r="CS19" s="68"/>
      <c r="CT19" s="68"/>
      <c r="CU19" s="68"/>
      <c r="CV19" s="68"/>
      <c r="CW19" s="68"/>
      <c r="CX19" s="68"/>
      <c r="CY19" s="68"/>
      <c r="CZ19" s="68"/>
      <c r="DA19" s="68"/>
      <c r="DB19" s="68"/>
      <c r="DC19" s="68"/>
      <c r="DD19" s="68"/>
      <c r="DE19" s="68"/>
      <c r="DF19" s="68"/>
      <c r="DG19" s="68"/>
      <c r="DH19" s="68"/>
      <c r="DI19" s="68"/>
      <c r="DJ19" s="68"/>
      <c r="DK19" s="68"/>
      <c r="DL19" s="68"/>
      <c r="DM19" s="68"/>
      <c r="DN19" s="68"/>
      <c r="DO19" s="68"/>
      <c r="DP19" s="68"/>
      <c r="DQ19" s="68"/>
      <c r="DR19" s="68"/>
      <c r="DS19" s="68"/>
      <c r="DT19" s="68"/>
      <c r="DU19" s="68"/>
      <c r="DV19" s="68"/>
      <c r="DW19" s="68"/>
      <c r="DX19" s="68"/>
      <c r="DY19" s="68"/>
      <c r="DZ19" s="68"/>
      <c r="EA19" s="68"/>
      <c r="EB19" s="68"/>
      <c r="EC19" s="68"/>
      <c r="ED19" s="68"/>
      <c r="EE19" s="68"/>
      <c r="EF19" s="68"/>
      <c r="EG19" s="68"/>
      <c r="EH19" s="68"/>
      <c r="EI19" s="68"/>
      <c r="EJ19" s="68"/>
      <c r="EK19" s="68"/>
      <c r="EL19" s="68"/>
      <c r="EM19" s="68"/>
      <c r="EN19" s="68"/>
      <c r="EO19" s="68"/>
      <c r="EP19" s="68"/>
      <c r="EQ19" s="68"/>
      <c r="ER19" s="68"/>
      <c r="ES19" s="68"/>
      <c r="ET19" s="68"/>
      <c r="EU19" s="68"/>
      <c r="EV19" s="68"/>
      <c r="EW19" s="68"/>
      <c r="EX19" s="68"/>
      <c r="EY19" s="68"/>
      <c r="EZ19" s="68"/>
      <c r="FA19" s="68"/>
      <c r="FB19" s="68"/>
      <c r="FC19" s="68"/>
      <c r="FD19" s="68"/>
      <c r="FE19" s="68"/>
      <c r="FF19" s="68"/>
      <c r="FG19" s="68"/>
      <c r="FH19" s="68"/>
      <c r="FI19" s="68"/>
      <c r="FJ19" s="68"/>
      <c r="FK19" s="68"/>
      <c r="FL19" s="68"/>
      <c r="FM19" s="68"/>
      <c r="FN19" s="68"/>
      <c r="FO19" s="68"/>
      <c r="FP19" s="68"/>
      <c r="FQ19" s="68"/>
      <c r="FR19" s="68"/>
      <c r="FS19" s="68"/>
      <c r="FT19" s="68"/>
      <c r="FU19" s="68"/>
      <c r="FV19" s="68"/>
      <c r="FW19" s="68"/>
      <c r="FX19" s="68"/>
      <c r="FY19" s="68"/>
      <c r="FZ19" s="68"/>
      <c r="GA19" s="68"/>
      <c r="GB19" s="68"/>
      <c r="GC19" s="68"/>
      <c r="GD19" s="68"/>
      <c r="GE19" s="68"/>
      <c r="GF19" s="68"/>
      <c r="GG19" s="68"/>
      <c r="GH19" s="68"/>
      <c r="GI19" s="68"/>
      <c r="GJ19" s="68"/>
      <c r="GK19" s="68"/>
      <c r="GL19" s="68"/>
      <c r="GM19" s="68"/>
      <c r="GN19" s="68"/>
      <c r="GO19" s="68"/>
      <c r="GP19" s="68"/>
      <c r="GQ19" s="68"/>
      <c r="GR19" s="68"/>
      <c r="GS19" s="68"/>
      <c r="GT19" s="68"/>
      <c r="GU19" s="68"/>
      <c r="GV19" s="68"/>
      <c r="GW19" s="68"/>
      <c r="GX19" s="68"/>
      <c r="GY19" s="68"/>
      <c r="GZ19" s="68"/>
      <c r="HA19" s="68"/>
      <c r="HB19" s="68"/>
      <c r="HC19" s="68"/>
      <c r="HD19" s="68"/>
      <c r="HE19" s="68"/>
      <c r="HF19" s="68"/>
      <c r="HG19" s="68"/>
      <c r="HH19" s="68"/>
      <c r="HI19" s="68"/>
      <c r="HJ19" s="68"/>
      <c r="HK19" s="68"/>
      <c r="HL19" s="68"/>
      <c r="HM19" s="68"/>
      <c r="HN19" s="68"/>
      <c r="HO19" s="68"/>
      <c r="HP19" s="68"/>
      <c r="HQ19" s="68"/>
      <c r="HR19" s="68"/>
      <c r="HS19" s="68"/>
      <c r="HT19" s="68"/>
      <c r="HU19" s="68"/>
      <c r="HV19" s="68"/>
      <c r="HW19" s="68"/>
      <c r="HX19" s="68"/>
      <c r="HY19" s="68"/>
      <c r="HZ19" s="68"/>
      <c r="IA19" s="68"/>
      <c r="IB19" s="68"/>
      <c r="IC19" s="68"/>
      <c r="ID19" s="68"/>
      <c r="IE19" s="68"/>
      <c r="IF19" s="68"/>
      <c r="IG19" s="68"/>
      <c r="IH19" s="68"/>
      <c r="II19" s="68"/>
      <c r="IJ19" s="68"/>
      <c r="IK19" s="68"/>
    </row>
    <row r="20" spans="1:245" s="70" customFormat="1" x14ac:dyDescent="0.35">
      <c r="A20" s="86" t="s">
        <v>32</v>
      </c>
      <c r="B20" s="86" t="s">
        <v>692</v>
      </c>
      <c r="C20" s="86" t="s">
        <v>24</v>
      </c>
      <c r="D20" s="88">
        <v>11000000</v>
      </c>
      <c r="E20" s="76"/>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row>
    <row r="21" spans="1:245" x14ac:dyDescent="0.35">
      <c r="A21" s="86" t="s">
        <v>34</v>
      </c>
      <c r="B21" s="86" t="s">
        <v>30</v>
      </c>
      <c r="C21" s="86" t="s">
        <v>24</v>
      </c>
      <c r="D21" s="88">
        <v>10000000</v>
      </c>
      <c r="E21" s="79"/>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1"/>
      <c r="BW21" s="71"/>
      <c r="BX21" s="71"/>
      <c r="BY21" s="71"/>
      <c r="BZ21" s="71"/>
      <c r="CA21" s="71"/>
      <c r="CB21" s="71"/>
      <c r="CC21" s="71"/>
      <c r="CD21" s="71"/>
      <c r="CE21" s="71"/>
      <c r="CF21" s="71"/>
      <c r="CG21" s="71"/>
      <c r="CH21" s="71"/>
      <c r="CI21" s="71"/>
      <c r="CJ21" s="71"/>
      <c r="CK21" s="71"/>
      <c r="CL21" s="71"/>
      <c r="CM21" s="71"/>
      <c r="CN21" s="71"/>
      <c r="CO21" s="71"/>
      <c r="CP21" s="71"/>
      <c r="CQ21" s="71"/>
      <c r="CR21" s="71"/>
      <c r="CS21" s="71"/>
      <c r="CT21" s="71"/>
      <c r="CU21" s="71"/>
      <c r="CV21" s="71"/>
      <c r="CW21" s="71"/>
      <c r="CX21" s="71"/>
      <c r="CY21" s="71"/>
      <c r="CZ21" s="71"/>
      <c r="DA21" s="71"/>
      <c r="DB21" s="71"/>
      <c r="DC21" s="71"/>
      <c r="DD21" s="71"/>
      <c r="DE21" s="71"/>
      <c r="DF21" s="71"/>
      <c r="DG21" s="71"/>
      <c r="DH21" s="71"/>
      <c r="DI21" s="71"/>
      <c r="DJ21" s="71"/>
      <c r="DK21" s="71"/>
      <c r="DL21" s="71"/>
      <c r="DM21" s="71"/>
      <c r="DN21" s="71"/>
      <c r="DO21" s="71"/>
      <c r="DP21" s="71"/>
      <c r="DQ21" s="71"/>
      <c r="DR21" s="71"/>
      <c r="DS21" s="71"/>
      <c r="DT21" s="71"/>
      <c r="DU21" s="71"/>
      <c r="DV21" s="71"/>
      <c r="DW21" s="71"/>
      <c r="DX21" s="71"/>
      <c r="DY21" s="71"/>
      <c r="DZ21" s="71"/>
      <c r="EA21" s="71"/>
      <c r="EB21" s="71"/>
      <c r="EC21" s="71"/>
      <c r="ED21" s="71"/>
      <c r="EE21" s="71"/>
      <c r="EF21" s="71"/>
      <c r="EG21" s="71"/>
      <c r="EH21" s="71"/>
      <c r="EI21" s="71"/>
      <c r="EJ21" s="71"/>
      <c r="EK21" s="71"/>
      <c r="EL21" s="71"/>
      <c r="EM21" s="71"/>
      <c r="EN21" s="71"/>
      <c r="EO21" s="71"/>
      <c r="EP21" s="71"/>
      <c r="EQ21" s="71"/>
      <c r="ER21" s="71"/>
      <c r="ES21" s="71"/>
      <c r="ET21" s="71"/>
      <c r="EU21" s="71"/>
      <c r="EV21" s="71"/>
      <c r="EW21" s="71"/>
      <c r="EX21" s="71"/>
      <c r="EY21" s="71"/>
      <c r="EZ21" s="71"/>
      <c r="FA21" s="71"/>
      <c r="FB21" s="71"/>
      <c r="FC21" s="71"/>
      <c r="FD21" s="71"/>
      <c r="FE21" s="71"/>
      <c r="FF21" s="71"/>
      <c r="FG21" s="71"/>
      <c r="FH21" s="71"/>
      <c r="FI21" s="71"/>
      <c r="FJ21" s="71"/>
      <c r="FK21" s="71"/>
      <c r="FL21" s="71"/>
      <c r="FM21" s="71"/>
      <c r="FN21" s="71"/>
      <c r="FO21" s="71"/>
      <c r="FP21" s="71"/>
      <c r="FQ21" s="71"/>
      <c r="FR21" s="71"/>
      <c r="FS21" s="71"/>
      <c r="FT21" s="71"/>
      <c r="FU21" s="71"/>
      <c r="FV21" s="71"/>
      <c r="FW21" s="71"/>
      <c r="FX21" s="71"/>
      <c r="FY21" s="71"/>
      <c r="FZ21" s="71"/>
      <c r="GA21" s="71"/>
      <c r="GB21" s="71"/>
      <c r="GC21" s="71"/>
      <c r="GD21" s="71"/>
      <c r="GE21" s="71"/>
      <c r="GF21" s="71"/>
      <c r="GG21" s="71"/>
      <c r="GH21" s="71"/>
      <c r="GI21" s="71"/>
      <c r="GJ21" s="71"/>
      <c r="GK21" s="71"/>
      <c r="GL21" s="71"/>
      <c r="GM21" s="71"/>
      <c r="GN21" s="71"/>
      <c r="GO21" s="71"/>
      <c r="GP21" s="71"/>
      <c r="GQ21" s="71"/>
      <c r="GR21" s="71"/>
      <c r="GS21" s="71"/>
      <c r="GT21" s="71"/>
      <c r="GU21" s="71"/>
      <c r="GV21" s="71"/>
      <c r="GW21" s="71"/>
      <c r="GX21" s="71"/>
      <c r="GY21" s="71"/>
      <c r="GZ21" s="71"/>
      <c r="HA21" s="71"/>
      <c r="HB21" s="71"/>
      <c r="HC21" s="71"/>
      <c r="HD21" s="71"/>
      <c r="HE21" s="71"/>
      <c r="HF21" s="71"/>
      <c r="HG21" s="71"/>
      <c r="HH21" s="71"/>
      <c r="HI21" s="71"/>
      <c r="HJ21" s="71"/>
      <c r="HK21" s="71"/>
      <c r="HL21" s="71"/>
      <c r="HM21" s="71"/>
      <c r="HN21" s="71"/>
      <c r="HO21" s="71"/>
      <c r="HP21" s="71"/>
      <c r="HQ21" s="71"/>
      <c r="HR21" s="71"/>
      <c r="HS21" s="71"/>
      <c r="HT21" s="71"/>
      <c r="HU21" s="71"/>
      <c r="HV21" s="71"/>
      <c r="HW21" s="71"/>
      <c r="HX21" s="71"/>
      <c r="HY21" s="71"/>
      <c r="HZ21" s="71"/>
      <c r="IA21" s="71"/>
      <c r="IB21" s="71"/>
      <c r="IC21" s="71"/>
      <c r="ID21" s="71"/>
      <c r="IE21" s="71"/>
      <c r="IF21" s="71"/>
      <c r="IG21" s="71"/>
      <c r="IH21" s="71"/>
      <c r="II21" s="71"/>
      <c r="IJ21" s="71"/>
      <c r="IK21" s="71"/>
    </row>
    <row r="22" spans="1:245" x14ac:dyDescent="0.35">
      <c r="A22" s="86" t="s">
        <v>36</v>
      </c>
      <c r="B22" s="86" t="s">
        <v>35</v>
      </c>
      <c r="C22" s="86" t="s">
        <v>24</v>
      </c>
      <c r="D22" s="88">
        <v>10000000</v>
      </c>
    </row>
    <row r="23" spans="1:245" s="69" customFormat="1" x14ac:dyDescent="0.35">
      <c r="A23" s="110" t="s">
        <v>964</v>
      </c>
      <c r="B23" s="110" t="s">
        <v>965</v>
      </c>
      <c r="C23" s="110" t="s">
        <v>24</v>
      </c>
      <c r="D23" s="111">
        <v>16000000</v>
      </c>
      <c r="E23" s="78" t="s">
        <v>946</v>
      </c>
    </row>
    <row r="24" spans="1:245" s="69" customFormat="1" x14ac:dyDescent="0.35">
      <c r="A24" s="86"/>
      <c r="B24" s="86"/>
      <c r="C24" s="86"/>
      <c r="D24" s="88"/>
      <c r="E24" s="76"/>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row>
    <row r="25" spans="1:245" s="71" customFormat="1" x14ac:dyDescent="0.35">
      <c r="A25" s="86" t="s">
        <v>38</v>
      </c>
      <c r="B25" s="86" t="s">
        <v>45</v>
      </c>
      <c r="C25" s="86" t="s">
        <v>40</v>
      </c>
      <c r="D25" s="88">
        <v>17000000</v>
      </c>
      <c r="E25" s="8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c r="CC25" s="70"/>
      <c r="CD25" s="70"/>
      <c r="CE25" s="70"/>
      <c r="CF25" s="70"/>
      <c r="CG25" s="70"/>
      <c r="CH25" s="70"/>
      <c r="CI25" s="70"/>
      <c r="CJ25" s="70"/>
      <c r="CK25" s="70"/>
      <c r="CL25" s="70"/>
      <c r="CM25" s="70"/>
      <c r="CN25" s="70"/>
      <c r="CO25" s="70"/>
      <c r="CP25" s="70"/>
      <c r="CQ25" s="70"/>
      <c r="CR25" s="70"/>
      <c r="CS25" s="70"/>
      <c r="CT25" s="70"/>
      <c r="CU25" s="70"/>
      <c r="CV25" s="70"/>
      <c r="CW25" s="70"/>
      <c r="CX25" s="70"/>
      <c r="CY25" s="70"/>
      <c r="CZ25" s="70"/>
      <c r="DA25" s="70"/>
      <c r="DB25" s="70"/>
      <c r="DC25" s="70"/>
      <c r="DD25" s="70"/>
      <c r="DE25" s="70"/>
      <c r="DF25" s="70"/>
      <c r="DG25" s="70"/>
      <c r="DH25" s="70"/>
      <c r="DI25" s="70"/>
      <c r="DJ25" s="70"/>
      <c r="DK25" s="70"/>
      <c r="DL25" s="70"/>
      <c r="DM25" s="70"/>
      <c r="DN25" s="70"/>
      <c r="DO25" s="70"/>
      <c r="DP25" s="70"/>
      <c r="DQ25" s="70"/>
      <c r="DR25" s="70"/>
      <c r="DS25" s="70"/>
      <c r="DT25" s="70"/>
      <c r="DU25" s="70"/>
      <c r="DV25" s="70"/>
      <c r="DW25" s="70"/>
      <c r="DX25" s="70"/>
      <c r="DY25" s="70"/>
      <c r="DZ25" s="70"/>
      <c r="EA25" s="70"/>
      <c r="EB25" s="70"/>
      <c r="EC25" s="70"/>
      <c r="ED25" s="70"/>
      <c r="EE25" s="70"/>
      <c r="EF25" s="70"/>
      <c r="EG25" s="70"/>
      <c r="EH25" s="70"/>
      <c r="EI25" s="70"/>
      <c r="EJ25" s="70"/>
      <c r="EK25" s="70"/>
      <c r="EL25" s="70"/>
      <c r="EM25" s="70"/>
      <c r="EN25" s="70"/>
      <c r="EO25" s="70"/>
      <c r="EP25" s="70"/>
      <c r="EQ25" s="70"/>
      <c r="ER25" s="70"/>
      <c r="ES25" s="70"/>
      <c r="ET25" s="70"/>
      <c r="EU25" s="70"/>
      <c r="EV25" s="70"/>
      <c r="EW25" s="70"/>
      <c r="EX25" s="70"/>
      <c r="EY25" s="70"/>
      <c r="EZ25" s="70"/>
      <c r="FA25" s="70"/>
      <c r="FB25" s="70"/>
      <c r="FC25" s="70"/>
      <c r="FD25" s="70"/>
      <c r="FE25" s="70"/>
      <c r="FF25" s="70"/>
      <c r="FG25" s="70"/>
      <c r="FH25" s="70"/>
      <c r="FI25" s="70"/>
      <c r="FJ25" s="70"/>
      <c r="FK25" s="70"/>
      <c r="FL25" s="70"/>
      <c r="FM25" s="70"/>
      <c r="FN25" s="70"/>
      <c r="FO25" s="70"/>
      <c r="FP25" s="70"/>
      <c r="FQ25" s="70"/>
      <c r="FR25" s="70"/>
      <c r="FS25" s="70"/>
      <c r="FT25" s="70"/>
      <c r="FU25" s="70"/>
      <c r="FV25" s="70"/>
      <c r="FW25" s="70"/>
      <c r="FX25" s="70"/>
      <c r="FY25" s="70"/>
      <c r="FZ25" s="70"/>
      <c r="GA25" s="70"/>
      <c r="GB25" s="70"/>
      <c r="GC25" s="70"/>
      <c r="GD25" s="70"/>
      <c r="GE25" s="70"/>
      <c r="GF25" s="70"/>
      <c r="GG25" s="70"/>
      <c r="GH25" s="70"/>
      <c r="GI25" s="70"/>
      <c r="GJ25" s="70"/>
      <c r="GK25" s="70"/>
      <c r="GL25" s="70"/>
      <c r="GM25" s="70"/>
      <c r="GN25" s="70"/>
      <c r="GO25" s="70"/>
      <c r="GP25" s="70"/>
      <c r="GQ25" s="70"/>
      <c r="GR25" s="70"/>
      <c r="GS25" s="70"/>
      <c r="GT25" s="70"/>
      <c r="GU25" s="70"/>
      <c r="GV25" s="70"/>
      <c r="GW25" s="70"/>
      <c r="GX25" s="70"/>
      <c r="GY25" s="70"/>
      <c r="GZ25" s="70"/>
      <c r="HA25" s="70"/>
      <c r="HB25" s="70"/>
      <c r="HC25" s="70"/>
      <c r="HD25" s="70"/>
      <c r="HE25" s="70"/>
      <c r="HF25" s="70"/>
      <c r="HG25" s="70"/>
      <c r="HH25" s="70"/>
      <c r="HI25" s="70"/>
      <c r="HJ25" s="70"/>
      <c r="HK25" s="70"/>
      <c r="HL25" s="70"/>
      <c r="HM25" s="70"/>
      <c r="HN25" s="70"/>
      <c r="HO25" s="70"/>
      <c r="HP25" s="70"/>
      <c r="HQ25" s="70"/>
      <c r="HR25" s="70"/>
      <c r="HS25" s="70"/>
      <c r="HT25" s="70"/>
      <c r="HU25" s="70"/>
      <c r="HV25" s="70"/>
      <c r="HW25" s="70"/>
      <c r="HX25" s="70"/>
      <c r="HY25" s="70"/>
      <c r="HZ25" s="70"/>
      <c r="IA25" s="70"/>
      <c r="IB25" s="70"/>
      <c r="IC25" s="70"/>
      <c r="ID25" s="70"/>
      <c r="IE25" s="70"/>
      <c r="IF25" s="70"/>
      <c r="IG25" s="70"/>
      <c r="IH25" s="70"/>
      <c r="II25" s="70"/>
      <c r="IJ25" s="70"/>
      <c r="IK25" s="70"/>
    </row>
    <row r="26" spans="1:245" x14ac:dyDescent="0.35">
      <c r="A26" s="86" t="s">
        <v>41</v>
      </c>
      <c r="B26" s="86" t="s">
        <v>209</v>
      </c>
      <c r="C26" s="86" t="s">
        <v>40</v>
      </c>
      <c r="D26" s="88">
        <v>17000000</v>
      </c>
      <c r="E26" s="78"/>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c r="CC26" s="69"/>
      <c r="CD26" s="69"/>
      <c r="CE26" s="69"/>
      <c r="CF26" s="69"/>
      <c r="CG26" s="69"/>
      <c r="CH26" s="69"/>
      <c r="CI26" s="69"/>
      <c r="CJ26" s="69"/>
      <c r="CK26" s="69"/>
      <c r="CL26" s="69"/>
      <c r="CM26" s="69"/>
      <c r="CN26" s="69"/>
      <c r="CO26" s="69"/>
      <c r="CP26" s="69"/>
      <c r="CQ26" s="69"/>
      <c r="CR26" s="69"/>
      <c r="CS26" s="69"/>
      <c r="CT26" s="69"/>
      <c r="CU26" s="69"/>
      <c r="CV26" s="69"/>
      <c r="CW26" s="69"/>
      <c r="CX26" s="69"/>
      <c r="CY26" s="69"/>
      <c r="CZ26" s="69"/>
      <c r="DA26" s="69"/>
      <c r="DB26" s="69"/>
      <c r="DC26" s="69"/>
      <c r="DD26" s="69"/>
      <c r="DE26" s="69"/>
      <c r="DF26" s="69"/>
      <c r="DG26" s="69"/>
      <c r="DH26" s="69"/>
      <c r="DI26" s="69"/>
      <c r="DJ26" s="69"/>
      <c r="DK26" s="69"/>
      <c r="DL26" s="69"/>
      <c r="DM26" s="69"/>
      <c r="DN26" s="69"/>
      <c r="DO26" s="69"/>
      <c r="DP26" s="69"/>
      <c r="DQ26" s="69"/>
      <c r="DR26" s="69"/>
      <c r="DS26" s="69"/>
      <c r="DT26" s="69"/>
      <c r="DU26" s="69"/>
      <c r="DV26" s="69"/>
      <c r="DW26" s="69"/>
      <c r="DX26" s="69"/>
      <c r="DY26" s="69"/>
      <c r="DZ26" s="69"/>
      <c r="EA26" s="69"/>
      <c r="EB26" s="69"/>
      <c r="EC26" s="69"/>
      <c r="ED26" s="69"/>
      <c r="EE26" s="69"/>
      <c r="EF26" s="69"/>
      <c r="EG26" s="69"/>
      <c r="EH26" s="69"/>
      <c r="EI26" s="69"/>
      <c r="EJ26" s="69"/>
      <c r="EK26" s="69"/>
      <c r="EL26" s="69"/>
      <c r="EM26" s="69"/>
      <c r="EN26" s="69"/>
      <c r="EO26" s="69"/>
      <c r="EP26" s="69"/>
      <c r="EQ26" s="69"/>
      <c r="ER26" s="69"/>
      <c r="ES26" s="69"/>
      <c r="ET26" s="69"/>
      <c r="EU26" s="69"/>
      <c r="EV26" s="69"/>
      <c r="EW26" s="69"/>
      <c r="EX26" s="69"/>
      <c r="EY26" s="69"/>
      <c r="EZ26" s="69"/>
      <c r="FA26" s="69"/>
      <c r="FB26" s="69"/>
      <c r="FC26" s="69"/>
      <c r="FD26" s="69"/>
      <c r="FE26" s="69"/>
      <c r="FF26" s="69"/>
      <c r="FG26" s="69"/>
      <c r="FH26" s="69"/>
      <c r="FI26" s="69"/>
      <c r="FJ26" s="69"/>
      <c r="FK26" s="69"/>
      <c r="FL26" s="69"/>
      <c r="FM26" s="69"/>
      <c r="FN26" s="69"/>
      <c r="FO26" s="69"/>
      <c r="FP26" s="69"/>
      <c r="FQ26" s="69"/>
      <c r="FR26" s="69"/>
      <c r="FS26" s="69"/>
      <c r="FT26" s="69"/>
      <c r="FU26" s="69"/>
      <c r="FV26" s="69"/>
      <c r="FW26" s="69"/>
      <c r="FX26" s="69"/>
      <c r="FY26" s="69"/>
      <c r="FZ26" s="69"/>
      <c r="GA26" s="69"/>
      <c r="GB26" s="69"/>
      <c r="GC26" s="69"/>
      <c r="GD26" s="69"/>
      <c r="GE26" s="69"/>
      <c r="GF26" s="69"/>
      <c r="GG26" s="69"/>
      <c r="GH26" s="69"/>
      <c r="GI26" s="69"/>
      <c r="GJ26" s="69"/>
      <c r="GK26" s="69"/>
      <c r="GL26" s="69"/>
      <c r="GM26" s="69"/>
      <c r="GN26" s="69"/>
      <c r="GO26" s="69"/>
      <c r="GP26" s="69"/>
      <c r="GQ26" s="69"/>
      <c r="GR26" s="69"/>
      <c r="GS26" s="69"/>
      <c r="GT26" s="69"/>
      <c r="GU26" s="69"/>
      <c r="GV26" s="69"/>
      <c r="GW26" s="69"/>
      <c r="GX26" s="69"/>
      <c r="GY26" s="69"/>
      <c r="GZ26" s="69"/>
      <c r="HA26" s="69"/>
      <c r="HB26" s="69"/>
      <c r="HC26" s="69"/>
      <c r="HD26" s="69"/>
      <c r="HE26" s="69"/>
      <c r="HF26" s="69"/>
      <c r="HG26" s="69"/>
      <c r="HH26" s="69"/>
      <c r="HI26" s="69"/>
      <c r="HJ26" s="69"/>
      <c r="HK26" s="69"/>
      <c r="HL26" s="69"/>
      <c r="HM26" s="69"/>
      <c r="HN26" s="69"/>
      <c r="HO26" s="69"/>
      <c r="HP26" s="69"/>
      <c r="HQ26" s="69"/>
      <c r="HR26" s="69"/>
      <c r="HS26" s="69"/>
      <c r="HT26" s="69"/>
      <c r="HU26" s="69"/>
      <c r="HV26" s="69"/>
      <c r="HW26" s="69"/>
      <c r="HX26" s="69"/>
      <c r="HY26" s="69"/>
      <c r="HZ26" s="69"/>
      <c r="IA26" s="69"/>
      <c r="IB26" s="69"/>
      <c r="IC26" s="69"/>
      <c r="ID26" s="69"/>
      <c r="IE26" s="69"/>
      <c r="IF26" s="69"/>
      <c r="IG26" s="69"/>
      <c r="IH26" s="69"/>
      <c r="II26" s="69"/>
      <c r="IJ26" s="69"/>
      <c r="IK26" s="69"/>
    </row>
    <row r="27" spans="1:245" x14ac:dyDescent="0.35">
      <c r="A27" s="86" t="s">
        <v>43</v>
      </c>
      <c r="B27" s="86" t="s">
        <v>693</v>
      </c>
      <c r="C27" s="86" t="s">
        <v>40</v>
      </c>
      <c r="D27" s="88">
        <v>16000000</v>
      </c>
    </row>
    <row r="28" spans="1:245" s="69" customFormat="1" x14ac:dyDescent="0.35">
      <c r="A28" s="86" t="s">
        <v>44</v>
      </c>
      <c r="B28" s="86" t="s">
        <v>39</v>
      </c>
      <c r="C28" s="86" t="s">
        <v>40</v>
      </c>
      <c r="D28" s="88">
        <v>15000000</v>
      </c>
      <c r="E28" s="78"/>
    </row>
    <row r="29" spans="1:245" s="68" customFormat="1" x14ac:dyDescent="0.35">
      <c r="A29" s="86" t="s">
        <v>46</v>
      </c>
      <c r="B29" s="86" t="s">
        <v>47</v>
      </c>
      <c r="C29" s="86" t="s">
        <v>40</v>
      </c>
      <c r="D29" s="88">
        <v>15000000</v>
      </c>
      <c r="E29" s="78"/>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c r="BZ29" s="69"/>
      <c r="CA29" s="69"/>
      <c r="CB29" s="69"/>
      <c r="CC29" s="69"/>
      <c r="CD29" s="69"/>
      <c r="CE29" s="69"/>
      <c r="CF29" s="69"/>
      <c r="CG29" s="69"/>
      <c r="CH29" s="69"/>
      <c r="CI29" s="69"/>
      <c r="CJ29" s="69"/>
      <c r="CK29" s="69"/>
      <c r="CL29" s="69"/>
      <c r="CM29" s="69"/>
      <c r="CN29" s="69"/>
      <c r="CO29" s="69"/>
      <c r="CP29" s="69"/>
      <c r="CQ29" s="69"/>
      <c r="CR29" s="69"/>
      <c r="CS29" s="69"/>
      <c r="CT29" s="69"/>
      <c r="CU29" s="69"/>
      <c r="CV29" s="69"/>
      <c r="CW29" s="69"/>
      <c r="CX29" s="69"/>
      <c r="CY29" s="69"/>
      <c r="CZ29" s="69"/>
      <c r="DA29" s="69"/>
      <c r="DB29" s="69"/>
      <c r="DC29" s="69"/>
      <c r="DD29" s="69"/>
      <c r="DE29" s="69"/>
      <c r="DF29" s="69"/>
      <c r="DG29" s="69"/>
      <c r="DH29" s="69"/>
      <c r="DI29" s="69"/>
      <c r="DJ29" s="69"/>
      <c r="DK29" s="69"/>
      <c r="DL29" s="69"/>
      <c r="DM29" s="69"/>
      <c r="DN29" s="69"/>
      <c r="DO29" s="69"/>
      <c r="DP29" s="69"/>
      <c r="DQ29" s="69"/>
      <c r="DR29" s="69"/>
      <c r="DS29" s="69"/>
      <c r="DT29" s="69"/>
      <c r="DU29" s="69"/>
      <c r="DV29" s="69"/>
      <c r="DW29" s="69"/>
      <c r="DX29" s="69"/>
      <c r="DY29" s="69"/>
      <c r="DZ29" s="69"/>
      <c r="EA29" s="69"/>
      <c r="EB29" s="69"/>
      <c r="EC29" s="69"/>
      <c r="ED29" s="69"/>
      <c r="EE29" s="69"/>
      <c r="EF29" s="69"/>
      <c r="EG29" s="69"/>
      <c r="EH29" s="69"/>
      <c r="EI29" s="69"/>
      <c r="EJ29" s="69"/>
      <c r="EK29" s="69"/>
      <c r="EL29" s="69"/>
      <c r="EM29" s="69"/>
      <c r="EN29" s="69"/>
      <c r="EO29" s="69"/>
      <c r="EP29" s="69"/>
      <c r="EQ29" s="69"/>
      <c r="ER29" s="69"/>
      <c r="ES29" s="69"/>
      <c r="ET29" s="69"/>
      <c r="EU29" s="69"/>
      <c r="EV29" s="69"/>
      <c r="EW29" s="69"/>
      <c r="EX29" s="69"/>
      <c r="EY29" s="69"/>
      <c r="EZ29" s="69"/>
      <c r="FA29" s="69"/>
      <c r="FB29" s="69"/>
      <c r="FC29" s="69"/>
      <c r="FD29" s="69"/>
      <c r="FE29" s="69"/>
      <c r="FF29" s="69"/>
      <c r="FG29" s="69"/>
      <c r="FH29" s="69"/>
      <c r="FI29" s="69"/>
      <c r="FJ29" s="69"/>
      <c r="FK29" s="69"/>
      <c r="FL29" s="69"/>
      <c r="FM29" s="69"/>
      <c r="FN29" s="69"/>
      <c r="FO29" s="69"/>
      <c r="FP29" s="69"/>
      <c r="FQ29" s="69"/>
      <c r="FR29" s="69"/>
      <c r="FS29" s="69"/>
      <c r="FT29" s="69"/>
      <c r="FU29" s="69"/>
      <c r="FV29" s="69"/>
      <c r="FW29" s="69"/>
      <c r="FX29" s="69"/>
      <c r="FY29" s="69"/>
      <c r="FZ29" s="69"/>
      <c r="GA29" s="69"/>
      <c r="GB29" s="69"/>
      <c r="GC29" s="69"/>
      <c r="GD29" s="69"/>
      <c r="GE29" s="69"/>
      <c r="GF29" s="69"/>
      <c r="GG29" s="69"/>
      <c r="GH29" s="69"/>
      <c r="GI29" s="69"/>
      <c r="GJ29" s="69"/>
      <c r="GK29" s="69"/>
      <c r="GL29" s="69"/>
      <c r="GM29" s="69"/>
      <c r="GN29" s="69"/>
      <c r="GO29" s="69"/>
      <c r="GP29" s="69"/>
      <c r="GQ29" s="69"/>
      <c r="GR29" s="69"/>
      <c r="GS29" s="69"/>
      <c r="GT29" s="69"/>
      <c r="GU29" s="69"/>
      <c r="GV29" s="69"/>
      <c r="GW29" s="69"/>
      <c r="GX29" s="69"/>
      <c r="GY29" s="69"/>
      <c r="GZ29" s="69"/>
      <c r="HA29" s="69"/>
      <c r="HB29" s="69"/>
      <c r="HC29" s="69"/>
      <c r="HD29" s="69"/>
      <c r="HE29" s="69"/>
      <c r="HF29" s="69"/>
      <c r="HG29" s="69"/>
      <c r="HH29" s="69"/>
      <c r="HI29" s="69"/>
      <c r="HJ29" s="69"/>
      <c r="HK29" s="69"/>
      <c r="HL29" s="69"/>
      <c r="HM29" s="69"/>
      <c r="HN29" s="69"/>
      <c r="HO29" s="69"/>
      <c r="HP29" s="69"/>
      <c r="HQ29" s="69"/>
      <c r="HR29" s="69"/>
      <c r="HS29" s="69"/>
      <c r="HT29" s="69"/>
      <c r="HU29" s="69"/>
      <c r="HV29" s="69"/>
      <c r="HW29" s="69"/>
      <c r="HX29" s="69"/>
      <c r="HY29" s="69"/>
      <c r="HZ29" s="69"/>
      <c r="IA29" s="69"/>
      <c r="IB29" s="69"/>
      <c r="IC29" s="69"/>
      <c r="ID29" s="69"/>
      <c r="IE29" s="69"/>
      <c r="IF29" s="69"/>
      <c r="IG29" s="69"/>
      <c r="IH29" s="69"/>
      <c r="II29" s="69"/>
      <c r="IJ29" s="69"/>
      <c r="IK29" s="69"/>
    </row>
    <row r="30" spans="1:245" s="108" customFormat="1" x14ac:dyDescent="0.35">
      <c r="A30" s="109" t="s">
        <v>1001</v>
      </c>
      <c r="B30" s="109" t="s">
        <v>42</v>
      </c>
      <c r="C30" s="109" t="s">
        <v>40</v>
      </c>
      <c r="D30" s="106">
        <v>14000000</v>
      </c>
      <c r="E30" s="107"/>
    </row>
    <row r="31" spans="1:245" x14ac:dyDescent="0.35">
      <c r="A31" s="86" t="s">
        <v>48</v>
      </c>
      <c r="B31" s="86" t="s">
        <v>694</v>
      </c>
      <c r="C31" s="86" t="s">
        <v>40</v>
      </c>
      <c r="D31" s="88">
        <v>13000000</v>
      </c>
      <c r="E31" s="77"/>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c r="EN31" s="68"/>
      <c r="EO31" s="68"/>
      <c r="EP31" s="68"/>
      <c r="EQ31" s="68"/>
      <c r="ER31" s="68"/>
      <c r="ES31" s="68"/>
      <c r="ET31" s="68"/>
      <c r="EU31" s="68"/>
      <c r="EV31" s="68"/>
      <c r="EW31" s="68"/>
      <c r="EX31" s="68"/>
      <c r="EY31" s="68"/>
      <c r="EZ31" s="68"/>
      <c r="FA31" s="68"/>
      <c r="FB31" s="68"/>
      <c r="FC31" s="68"/>
      <c r="FD31" s="68"/>
      <c r="FE31" s="68"/>
      <c r="FF31" s="68"/>
      <c r="FG31" s="68"/>
      <c r="FH31" s="68"/>
      <c r="FI31" s="68"/>
      <c r="FJ31" s="68"/>
      <c r="FK31" s="68"/>
      <c r="FL31" s="68"/>
      <c r="FM31" s="68"/>
      <c r="FN31" s="68"/>
      <c r="FO31" s="68"/>
      <c r="FP31" s="68"/>
      <c r="FQ31" s="68"/>
      <c r="FR31" s="68"/>
      <c r="FS31" s="68"/>
      <c r="FT31" s="68"/>
      <c r="FU31" s="68"/>
      <c r="FV31" s="68"/>
      <c r="FW31" s="68"/>
      <c r="FX31" s="68"/>
      <c r="FY31" s="68"/>
      <c r="FZ31" s="68"/>
      <c r="GA31" s="68"/>
      <c r="GB31" s="68"/>
      <c r="GC31" s="68"/>
      <c r="GD31" s="68"/>
      <c r="GE31" s="68"/>
      <c r="GF31" s="68"/>
      <c r="GG31" s="68"/>
      <c r="GH31" s="68"/>
      <c r="GI31" s="68"/>
      <c r="GJ31" s="68"/>
      <c r="GK31" s="68"/>
      <c r="GL31" s="68"/>
      <c r="GM31" s="68"/>
      <c r="GN31" s="68"/>
      <c r="GO31" s="68"/>
      <c r="GP31" s="68"/>
      <c r="GQ31" s="68"/>
      <c r="GR31" s="68"/>
      <c r="GS31" s="68"/>
      <c r="GT31" s="68"/>
      <c r="GU31" s="68"/>
      <c r="GV31" s="68"/>
      <c r="GW31" s="68"/>
      <c r="GX31" s="68"/>
      <c r="GY31" s="68"/>
      <c r="GZ31" s="68"/>
      <c r="HA31" s="68"/>
      <c r="HB31" s="68"/>
      <c r="HC31" s="68"/>
      <c r="HD31" s="68"/>
      <c r="HE31" s="68"/>
      <c r="HF31" s="68"/>
      <c r="HG31" s="68"/>
      <c r="HH31" s="68"/>
      <c r="HI31" s="68"/>
      <c r="HJ31" s="68"/>
      <c r="HK31" s="68"/>
      <c r="HL31" s="68"/>
      <c r="HM31" s="68"/>
      <c r="HN31" s="68"/>
      <c r="HO31" s="68"/>
      <c r="HP31" s="68"/>
      <c r="HQ31" s="68"/>
      <c r="HR31" s="68"/>
      <c r="HS31" s="68"/>
      <c r="HT31" s="68"/>
      <c r="HU31" s="68"/>
      <c r="HV31" s="68"/>
      <c r="HW31" s="68"/>
      <c r="HX31" s="68"/>
      <c r="HY31" s="68"/>
      <c r="HZ31" s="68"/>
      <c r="IA31" s="68"/>
      <c r="IB31" s="68"/>
      <c r="IC31" s="68"/>
      <c r="ID31" s="68"/>
      <c r="IE31" s="68"/>
      <c r="IF31" s="68"/>
      <c r="IG31" s="68"/>
      <c r="IH31" s="68"/>
      <c r="II31" s="68"/>
      <c r="IJ31" s="68"/>
      <c r="IK31" s="68"/>
    </row>
    <row r="32" spans="1:245" s="68" customFormat="1" x14ac:dyDescent="0.35">
      <c r="A32" s="86"/>
      <c r="B32" s="86"/>
      <c r="C32" s="86"/>
      <c r="D32" s="88"/>
      <c r="E32" s="78"/>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c r="BZ32" s="69"/>
      <c r="CA32" s="69"/>
      <c r="CB32" s="69"/>
      <c r="CC32" s="69"/>
      <c r="CD32" s="69"/>
      <c r="CE32" s="69"/>
      <c r="CF32" s="69"/>
      <c r="CG32" s="69"/>
      <c r="CH32" s="69"/>
      <c r="CI32" s="69"/>
      <c r="CJ32" s="69"/>
      <c r="CK32" s="69"/>
      <c r="CL32" s="69"/>
      <c r="CM32" s="69"/>
      <c r="CN32" s="69"/>
      <c r="CO32" s="69"/>
      <c r="CP32" s="69"/>
      <c r="CQ32" s="69"/>
      <c r="CR32" s="69"/>
      <c r="CS32" s="69"/>
      <c r="CT32" s="69"/>
      <c r="CU32" s="69"/>
      <c r="CV32" s="69"/>
      <c r="CW32" s="69"/>
      <c r="CX32" s="69"/>
      <c r="CY32" s="69"/>
      <c r="CZ32" s="69"/>
      <c r="DA32" s="69"/>
      <c r="DB32" s="69"/>
      <c r="DC32" s="69"/>
      <c r="DD32" s="69"/>
      <c r="DE32" s="69"/>
      <c r="DF32" s="69"/>
      <c r="DG32" s="69"/>
      <c r="DH32" s="69"/>
      <c r="DI32" s="69"/>
      <c r="DJ32" s="69"/>
      <c r="DK32" s="69"/>
      <c r="DL32" s="69"/>
      <c r="DM32" s="69"/>
      <c r="DN32" s="69"/>
      <c r="DO32" s="69"/>
      <c r="DP32" s="69"/>
      <c r="DQ32" s="69"/>
      <c r="DR32" s="69"/>
      <c r="DS32" s="69"/>
      <c r="DT32" s="69"/>
      <c r="DU32" s="69"/>
      <c r="DV32" s="69"/>
      <c r="DW32" s="69"/>
      <c r="DX32" s="69"/>
      <c r="DY32" s="69"/>
      <c r="DZ32" s="69"/>
      <c r="EA32" s="69"/>
      <c r="EB32" s="69"/>
      <c r="EC32" s="69"/>
      <c r="ED32" s="69"/>
      <c r="EE32" s="69"/>
      <c r="EF32" s="69"/>
      <c r="EG32" s="69"/>
      <c r="EH32" s="69"/>
      <c r="EI32" s="69"/>
      <c r="EJ32" s="69"/>
      <c r="EK32" s="69"/>
      <c r="EL32" s="69"/>
      <c r="EM32" s="69"/>
      <c r="EN32" s="69"/>
      <c r="EO32" s="69"/>
      <c r="EP32" s="69"/>
      <c r="EQ32" s="69"/>
      <c r="ER32" s="69"/>
      <c r="ES32" s="69"/>
      <c r="ET32" s="69"/>
      <c r="EU32" s="69"/>
      <c r="EV32" s="69"/>
      <c r="EW32" s="69"/>
      <c r="EX32" s="69"/>
      <c r="EY32" s="69"/>
      <c r="EZ32" s="69"/>
      <c r="FA32" s="69"/>
      <c r="FB32" s="69"/>
      <c r="FC32" s="69"/>
      <c r="FD32" s="69"/>
      <c r="FE32" s="69"/>
      <c r="FF32" s="69"/>
      <c r="FG32" s="69"/>
      <c r="FH32" s="69"/>
      <c r="FI32" s="69"/>
      <c r="FJ32" s="69"/>
      <c r="FK32" s="69"/>
      <c r="FL32" s="69"/>
      <c r="FM32" s="69"/>
      <c r="FN32" s="69"/>
      <c r="FO32" s="69"/>
      <c r="FP32" s="69"/>
      <c r="FQ32" s="69"/>
      <c r="FR32" s="69"/>
      <c r="FS32" s="69"/>
      <c r="FT32" s="69"/>
      <c r="FU32" s="69"/>
      <c r="FV32" s="69"/>
      <c r="FW32" s="69"/>
      <c r="FX32" s="69"/>
      <c r="FY32" s="69"/>
      <c r="FZ32" s="69"/>
      <c r="GA32" s="69"/>
      <c r="GB32" s="69"/>
      <c r="GC32" s="69"/>
      <c r="GD32" s="69"/>
      <c r="GE32" s="69"/>
      <c r="GF32" s="69"/>
      <c r="GG32" s="69"/>
      <c r="GH32" s="69"/>
      <c r="GI32" s="69"/>
      <c r="GJ32" s="69"/>
      <c r="GK32" s="69"/>
      <c r="GL32" s="69"/>
      <c r="GM32" s="69"/>
      <c r="GN32" s="69"/>
      <c r="GO32" s="69"/>
      <c r="GP32" s="69"/>
      <c r="GQ32" s="69"/>
      <c r="GR32" s="69"/>
      <c r="GS32" s="69"/>
      <c r="GT32" s="69"/>
      <c r="GU32" s="69"/>
      <c r="GV32" s="69"/>
      <c r="GW32" s="69"/>
      <c r="GX32" s="69"/>
      <c r="GY32" s="69"/>
      <c r="GZ32" s="69"/>
      <c r="HA32" s="69"/>
      <c r="HB32" s="69"/>
      <c r="HC32" s="69"/>
      <c r="HD32" s="69"/>
      <c r="HE32" s="69"/>
      <c r="HF32" s="69"/>
      <c r="HG32" s="69"/>
      <c r="HH32" s="69"/>
      <c r="HI32" s="69"/>
      <c r="HJ32" s="69"/>
      <c r="HK32" s="69"/>
      <c r="HL32" s="69"/>
      <c r="HM32" s="69"/>
      <c r="HN32" s="69"/>
      <c r="HO32" s="69"/>
      <c r="HP32" s="69"/>
      <c r="HQ32" s="69"/>
      <c r="HR32" s="69"/>
      <c r="HS32" s="69"/>
      <c r="HT32" s="69"/>
      <c r="HU32" s="69"/>
      <c r="HV32" s="69"/>
      <c r="HW32" s="69"/>
      <c r="HX32" s="69"/>
      <c r="HY32" s="69"/>
      <c r="HZ32" s="69"/>
      <c r="IA32" s="69"/>
      <c r="IB32" s="69"/>
      <c r="IC32" s="69"/>
      <c r="ID32" s="69"/>
      <c r="IE32" s="69"/>
      <c r="IF32" s="69"/>
      <c r="IG32" s="69"/>
      <c r="IH32" s="69"/>
      <c r="II32" s="69"/>
      <c r="IJ32" s="69"/>
      <c r="IK32" s="69"/>
    </row>
    <row r="33" spans="1:245" x14ac:dyDescent="0.35">
      <c r="D33" s="88"/>
      <c r="E33" s="77"/>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c r="BS33" s="68"/>
      <c r="BT33" s="68"/>
      <c r="BU33" s="68"/>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c r="EN33" s="68"/>
      <c r="EO33" s="68"/>
      <c r="EP33" s="68"/>
      <c r="EQ33" s="68"/>
      <c r="ER33" s="68"/>
      <c r="ES33" s="68"/>
      <c r="ET33" s="68"/>
      <c r="EU33" s="68"/>
      <c r="EV33" s="68"/>
      <c r="EW33" s="68"/>
      <c r="EX33" s="68"/>
      <c r="EY33" s="68"/>
      <c r="EZ33" s="68"/>
      <c r="FA33" s="68"/>
      <c r="FB33" s="68"/>
      <c r="FC33" s="68"/>
      <c r="FD33" s="68"/>
      <c r="FE33" s="68"/>
      <c r="FF33" s="68"/>
      <c r="FG33" s="68"/>
      <c r="FH33" s="68"/>
      <c r="FI33" s="68"/>
      <c r="FJ33" s="68"/>
      <c r="FK33" s="68"/>
      <c r="FL33" s="68"/>
      <c r="FM33" s="68"/>
      <c r="FN33" s="68"/>
      <c r="FO33" s="68"/>
      <c r="FP33" s="68"/>
      <c r="FQ33" s="68"/>
      <c r="FR33" s="68"/>
      <c r="FS33" s="68"/>
      <c r="FT33" s="68"/>
      <c r="FU33" s="68"/>
      <c r="FV33" s="68"/>
      <c r="FW33" s="68"/>
      <c r="FX33" s="68"/>
      <c r="FY33" s="68"/>
      <c r="FZ33" s="68"/>
      <c r="GA33" s="68"/>
      <c r="GB33" s="68"/>
      <c r="GC33" s="68"/>
      <c r="GD33" s="68"/>
      <c r="GE33" s="68"/>
      <c r="GF33" s="68"/>
      <c r="GG33" s="68"/>
      <c r="GH33" s="68"/>
      <c r="GI33" s="68"/>
      <c r="GJ33" s="68"/>
      <c r="GK33" s="68"/>
      <c r="GL33" s="68"/>
      <c r="GM33" s="68"/>
      <c r="GN33" s="68"/>
      <c r="GO33" s="68"/>
      <c r="GP33" s="68"/>
      <c r="GQ33" s="68"/>
      <c r="GR33" s="68"/>
      <c r="GS33" s="68"/>
      <c r="GT33" s="68"/>
      <c r="GU33" s="68"/>
      <c r="GV33" s="68"/>
      <c r="GW33" s="68"/>
      <c r="GX33" s="68"/>
      <c r="GY33" s="68"/>
      <c r="GZ33" s="68"/>
      <c r="HA33" s="68"/>
      <c r="HB33" s="68"/>
      <c r="HC33" s="68"/>
      <c r="HD33" s="68"/>
      <c r="HE33" s="68"/>
      <c r="HF33" s="68"/>
      <c r="HG33" s="68"/>
      <c r="HH33" s="68"/>
      <c r="HI33" s="68"/>
      <c r="HJ33" s="68"/>
      <c r="HK33" s="68"/>
      <c r="HL33" s="68"/>
      <c r="HM33" s="68"/>
      <c r="HN33" s="68"/>
      <c r="HO33" s="68"/>
      <c r="HP33" s="68"/>
      <c r="HQ33" s="68"/>
      <c r="HR33" s="68"/>
      <c r="HS33" s="68"/>
      <c r="HT33" s="68"/>
      <c r="HU33" s="68"/>
      <c r="HV33" s="68"/>
      <c r="HW33" s="68"/>
      <c r="HX33" s="68"/>
      <c r="HY33" s="68"/>
      <c r="HZ33" s="68"/>
      <c r="IA33" s="68"/>
      <c r="IB33" s="68"/>
      <c r="IC33" s="68"/>
      <c r="ID33" s="68"/>
      <c r="IE33" s="68"/>
      <c r="IF33" s="68"/>
      <c r="IG33" s="68"/>
      <c r="IH33" s="68"/>
      <c r="II33" s="68"/>
      <c r="IJ33" s="68"/>
      <c r="IK33" s="68"/>
    </row>
    <row r="34" spans="1:245" s="100" customFormat="1" x14ac:dyDescent="0.35">
      <c r="A34" s="98"/>
      <c r="B34" s="97" t="s">
        <v>667</v>
      </c>
      <c r="C34" s="98"/>
      <c r="D34" s="99"/>
      <c r="E34" s="95"/>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6"/>
      <c r="BC34" s="96"/>
      <c r="BD34" s="96"/>
      <c r="BE34" s="96"/>
      <c r="BF34" s="96"/>
      <c r="BG34" s="96"/>
      <c r="BH34" s="96"/>
      <c r="BI34" s="96"/>
      <c r="BJ34" s="96"/>
      <c r="BK34" s="96"/>
      <c r="BL34" s="96"/>
      <c r="BM34" s="96"/>
      <c r="BN34" s="96"/>
      <c r="BO34" s="96"/>
      <c r="BP34" s="96"/>
      <c r="BQ34" s="96"/>
      <c r="BR34" s="96"/>
      <c r="BS34" s="96"/>
      <c r="BT34" s="96"/>
      <c r="BU34" s="96"/>
      <c r="BV34" s="96"/>
      <c r="BW34" s="96"/>
      <c r="BX34" s="96"/>
      <c r="BY34" s="96"/>
      <c r="BZ34" s="96"/>
      <c r="CA34" s="96"/>
      <c r="CB34" s="96"/>
      <c r="CC34" s="96"/>
      <c r="CD34" s="96"/>
      <c r="CE34" s="96"/>
      <c r="CF34" s="96"/>
      <c r="CG34" s="96"/>
      <c r="CH34" s="96"/>
      <c r="CI34" s="96"/>
      <c r="CJ34" s="96"/>
      <c r="CK34" s="96"/>
      <c r="CL34" s="96"/>
      <c r="CM34" s="96"/>
      <c r="CN34" s="96"/>
      <c r="CO34" s="96"/>
      <c r="CP34" s="96"/>
      <c r="CQ34" s="96"/>
      <c r="CR34" s="96"/>
      <c r="CS34" s="96"/>
      <c r="CT34" s="96"/>
      <c r="CU34" s="96"/>
      <c r="CV34" s="96"/>
      <c r="CW34" s="96"/>
      <c r="CX34" s="96"/>
      <c r="CY34" s="96"/>
      <c r="CZ34" s="96"/>
      <c r="DA34" s="96"/>
      <c r="DB34" s="96"/>
      <c r="DC34" s="96"/>
      <c r="DD34" s="96"/>
      <c r="DE34" s="96"/>
      <c r="DF34" s="96"/>
      <c r="DG34" s="96"/>
      <c r="DH34" s="96"/>
      <c r="DI34" s="96"/>
      <c r="DJ34" s="96"/>
      <c r="DK34" s="96"/>
      <c r="DL34" s="96"/>
      <c r="DM34" s="96"/>
      <c r="DN34" s="96"/>
      <c r="DO34" s="96"/>
      <c r="DP34" s="96"/>
      <c r="DQ34" s="96"/>
      <c r="DR34" s="96"/>
      <c r="DS34" s="96"/>
      <c r="DT34" s="96"/>
      <c r="DU34" s="96"/>
      <c r="DV34" s="96"/>
      <c r="DW34" s="96"/>
      <c r="DX34" s="96"/>
      <c r="DY34" s="96"/>
      <c r="DZ34" s="96"/>
      <c r="EA34" s="96"/>
      <c r="EB34" s="96"/>
      <c r="EC34" s="96"/>
      <c r="ED34" s="96"/>
      <c r="EE34" s="96"/>
      <c r="EF34" s="96"/>
      <c r="EG34" s="96"/>
      <c r="EH34" s="96"/>
      <c r="EI34" s="96"/>
      <c r="EJ34" s="96"/>
      <c r="EK34" s="96"/>
      <c r="EL34" s="96"/>
      <c r="EM34" s="96"/>
      <c r="EN34" s="96"/>
      <c r="EO34" s="96"/>
      <c r="EP34" s="96"/>
      <c r="EQ34" s="96"/>
      <c r="ER34" s="96"/>
      <c r="ES34" s="96"/>
      <c r="ET34" s="96"/>
      <c r="EU34" s="96"/>
      <c r="EV34" s="96"/>
      <c r="EW34" s="96"/>
      <c r="EX34" s="96"/>
      <c r="EY34" s="96"/>
      <c r="EZ34" s="96"/>
      <c r="FA34" s="96"/>
      <c r="FB34" s="96"/>
      <c r="FC34" s="96"/>
      <c r="FD34" s="96"/>
      <c r="FE34" s="96"/>
      <c r="FF34" s="96"/>
      <c r="FG34" s="96"/>
      <c r="FH34" s="96"/>
      <c r="FI34" s="96"/>
      <c r="FJ34" s="96"/>
      <c r="FK34" s="96"/>
      <c r="FL34" s="96"/>
      <c r="FM34" s="96"/>
      <c r="FN34" s="96"/>
      <c r="FO34" s="96"/>
      <c r="FP34" s="96"/>
      <c r="FQ34" s="96"/>
      <c r="FR34" s="96"/>
      <c r="FS34" s="96"/>
      <c r="FT34" s="96"/>
      <c r="FU34" s="96"/>
      <c r="FV34" s="96"/>
      <c r="FW34" s="96"/>
      <c r="FX34" s="96"/>
      <c r="FY34" s="96"/>
      <c r="FZ34" s="96"/>
      <c r="GA34" s="96"/>
      <c r="GB34" s="96"/>
      <c r="GC34" s="96"/>
      <c r="GD34" s="96"/>
      <c r="GE34" s="96"/>
      <c r="GF34" s="96"/>
      <c r="GG34" s="96"/>
      <c r="GH34" s="96"/>
      <c r="GI34" s="96"/>
      <c r="GJ34" s="96"/>
      <c r="GK34" s="96"/>
      <c r="GL34" s="96"/>
      <c r="GM34" s="96"/>
      <c r="GN34" s="96"/>
      <c r="GO34" s="96"/>
      <c r="GP34" s="96"/>
      <c r="GQ34" s="96"/>
      <c r="GR34" s="96"/>
      <c r="GS34" s="96"/>
      <c r="GT34" s="96"/>
      <c r="GU34" s="96"/>
      <c r="GV34" s="96"/>
      <c r="GW34" s="96"/>
      <c r="GX34" s="96"/>
      <c r="GY34" s="96"/>
      <c r="GZ34" s="96"/>
      <c r="HA34" s="96"/>
      <c r="HB34" s="96"/>
      <c r="HC34" s="96"/>
      <c r="HD34" s="96"/>
      <c r="HE34" s="96"/>
      <c r="HF34" s="96"/>
      <c r="HG34" s="96"/>
      <c r="HH34" s="96"/>
      <c r="HI34" s="96"/>
      <c r="HJ34" s="96"/>
      <c r="HK34" s="96"/>
      <c r="HL34" s="96"/>
      <c r="HM34" s="96"/>
      <c r="HN34" s="96"/>
      <c r="HO34" s="96"/>
      <c r="HP34" s="96"/>
      <c r="HQ34" s="96"/>
      <c r="HR34" s="96"/>
      <c r="HS34" s="96"/>
      <c r="HT34" s="96"/>
      <c r="HU34" s="96"/>
      <c r="HV34" s="96"/>
      <c r="HW34" s="96"/>
      <c r="HX34" s="96"/>
      <c r="HY34" s="96"/>
      <c r="HZ34" s="96"/>
      <c r="IA34" s="96"/>
      <c r="IB34" s="96"/>
      <c r="IC34" s="96"/>
      <c r="ID34" s="96"/>
      <c r="IE34" s="96"/>
      <c r="IF34" s="96"/>
      <c r="IG34" s="96"/>
      <c r="IH34" s="96"/>
      <c r="II34" s="96"/>
      <c r="IJ34" s="96"/>
      <c r="IK34" s="96"/>
    </row>
    <row r="35" spans="1:245" s="69" customFormat="1" x14ac:dyDescent="0.35">
      <c r="A35" s="86" t="s">
        <v>57</v>
      </c>
      <c r="B35" s="86" t="s">
        <v>58</v>
      </c>
      <c r="C35" s="86" t="s">
        <v>6</v>
      </c>
      <c r="D35" s="88">
        <v>16000000</v>
      </c>
      <c r="E35" s="76"/>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row>
    <row r="36" spans="1:245" s="69" customFormat="1" x14ac:dyDescent="0.35">
      <c r="A36" s="86"/>
      <c r="B36" s="86"/>
      <c r="C36" s="86"/>
      <c r="D36" s="88"/>
      <c r="E36" s="77"/>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c r="EN36" s="68"/>
      <c r="EO36" s="68"/>
      <c r="EP36" s="68"/>
      <c r="EQ36" s="68"/>
      <c r="ER36" s="68"/>
      <c r="ES36" s="68"/>
      <c r="ET36" s="68"/>
      <c r="EU36" s="68"/>
      <c r="EV36" s="68"/>
      <c r="EW36" s="68"/>
      <c r="EX36" s="68"/>
      <c r="EY36" s="68"/>
      <c r="EZ36" s="68"/>
      <c r="FA36" s="68"/>
      <c r="FB36" s="68"/>
      <c r="FC36" s="68"/>
      <c r="FD36" s="68"/>
      <c r="FE36" s="68"/>
      <c r="FF36" s="68"/>
      <c r="FG36" s="68"/>
      <c r="FH36" s="68"/>
      <c r="FI36" s="68"/>
      <c r="FJ36" s="68"/>
      <c r="FK36" s="68"/>
      <c r="FL36" s="68"/>
      <c r="FM36" s="68"/>
      <c r="FN36" s="68"/>
      <c r="FO36" s="68"/>
      <c r="FP36" s="68"/>
      <c r="FQ36" s="68"/>
      <c r="FR36" s="68"/>
      <c r="FS36" s="68"/>
      <c r="FT36" s="68"/>
      <c r="FU36" s="68"/>
      <c r="FV36" s="68"/>
      <c r="FW36" s="68"/>
      <c r="FX36" s="68"/>
      <c r="FY36" s="68"/>
      <c r="FZ36" s="68"/>
      <c r="GA36" s="68"/>
      <c r="GB36" s="68"/>
      <c r="GC36" s="68"/>
      <c r="GD36" s="68"/>
      <c r="GE36" s="68"/>
      <c r="GF36" s="68"/>
      <c r="GG36" s="68"/>
      <c r="GH36" s="68"/>
      <c r="GI36" s="68"/>
      <c r="GJ36" s="68"/>
      <c r="GK36" s="68"/>
      <c r="GL36" s="68"/>
      <c r="GM36" s="68"/>
      <c r="GN36" s="68"/>
      <c r="GO36" s="68"/>
      <c r="GP36" s="68"/>
      <c r="GQ36" s="68"/>
      <c r="GR36" s="68"/>
      <c r="GS36" s="68"/>
      <c r="GT36" s="68"/>
      <c r="GU36" s="68"/>
      <c r="GV36" s="68"/>
      <c r="GW36" s="68"/>
      <c r="GX36" s="68"/>
      <c r="GY36" s="68"/>
      <c r="GZ36" s="68"/>
      <c r="HA36" s="68"/>
      <c r="HB36" s="68"/>
      <c r="HC36" s="68"/>
      <c r="HD36" s="68"/>
      <c r="HE36" s="68"/>
      <c r="HF36" s="68"/>
      <c r="HG36" s="68"/>
      <c r="HH36" s="68"/>
      <c r="HI36" s="68"/>
      <c r="HJ36" s="68"/>
      <c r="HK36" s="68"/>
      <c r="HL36" s="68"/>
      <c r="HM36" s="68"/>
      <c r="HN36" s="68"/>
      <c r="HO36" s="68"/>
      <c r="HP36" s="68"/>
      <c r="HQ36" s="68"/>
      <c r="HR36" s="68"/>
      <c r="HS36" s="68"/>
      <c r="HT36" s="68"/>
      <c r="HU36" s="68"/>
      <c r="HV36" s="68"/>
      <c r="HW36" s="68"/>
      <c r="HX36" s="68"/>
      <c r="HY36" s="68"/>
      <c r="HZ36" s="68"/>
      <c r="IA36" s="68"/>
      <c r="IB36" s="68"/>
      <c r="IC36" s="68"/>
      <c r="ID36" s="68"/>
      <c r="IE36" s="68"/>
      <c r="IF36" s="68"/>
      <c r="IG36" s="68"/>
      <c r="IH36" s="68"/>
      <c r="II36" s="68"/>
      <c r="IJ36" s="68"/>
      <c r="IK36" s="68"/>
    </row>
    <row r="37" spans="1:245" s="108" customFormat="1" x14ac:dyDescent="0.35">
      <c r="A37" s="109" t="s">
        <v>941</v>
      </c>
      <c r="B37" s="109" t="s">
        <v>59</v>
      </c>
      <c r="C37" s="109" t="s">
        <v>8</v>
      </c>
      <c r="D37" s="106">
        <v>16000000</v>
      </c>
      <c r="E37" s="107"/>
    </row>
    <row r="38" spans="1:245" x14ac:dyDescent="0.35">
      <c r="A38" s="86" t="s">
        <v>60</v>
      </c>
      <c r="B38" s="86" t="s">
        <v>68</v>
      </c>
      <c r="C38" s="86" t="s">
        <v>8</v>
      </c>
      <c r="D38" s="88">
        <v>15000000</v>
      </c>
    </row>
    <row r="39" spans="1:245" x14ac:dyDescent="0.35">
      <c r="A39" s="86" t="s">
        <v>61</v>
      </c>
      <c r="B39" s="86" t="s">
        <v>64</v>
      </c>
      <c r="C39" s="86" t="s">
        <v>8</v>
      </c>
      <c r="D39" s="88">
        <v>14000000</v>
      </c>
    </row>
    <row r="40" spans="1:245" x14ac:dyDescent="0.35">
      <c r="A40" s="86" t="s">
        <v>63</v>
      </c>
      <c r="B40" s="86" t="s">
        <v>70</v>
      </c>
      <c r="C40" s="86" t="s">
        <v>8</v>
      </c>
      <c r="D40" s="88">
        <v>14000000</v>
      </c>
    </row>
    <row r="41" spans="1:245" x14ac:dyDescent="0.35">
      <c r="A41" s="86" t="s">
        <v>65</v>
      </c>
      <c r="B41" s="86" t="s">
        <v>62</v>
      </c>
      <c r="C41" s="86" t="s">
        <v>8</v>
      </c>
      <c r="D41" s="88">
        <v>13000000</v>
      </c>
    </row>
    <row r="42" spans="1:245" x14ac:dyDescent="0.35">
      <c r="A42" s="86" t="s">
        <v>67</v>
      </c>
      <c r="B42" s="86" t="s">
        <v>66</v>
      </c>
      <c r="C42" s="86" t="s">
        <v>8</v>
      </c>
      <c r="D42" s="88">
        <v>12000000</v>
      </c>
    </row>
    <row r="43" spans="1:245" s="68" customFormat="1" x14ac:dyDescent="0.35">
      <c r="A43" s="86" t="s">
        <v>69</v>
      </c>
      <c r="B43" s="86" t="s">
        <v>695</v>
      </c>
      <c r="C43" s="86" t="s">
        <v>8</v>
      </c>
      <c r="D43" s="88">
        <v>11000000</v>
      </c>
      <c r="E43" s="76"/>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row>
    <row r="44" spans="1:245" x14ac:dyDescent="0.35">
      <c r="A44" s="86" t="s">
        <v>71</v>
      </c>
      <c r="B44" s="86" t="s">
        <v>73</v>
      </c>
      <c r="C44" s="86" t="s">
        <v>8</v>
      </c>
      <c r="D44" s="88">
        <v>10000000</v>
      </c>
    </row>
    <row r="45" spans="1:245" x14ac:dyDescent="0.35">
      <c r="A45" s="86" t="s">
        <v>72</v>
      </c>
      <c r="B45" s="86" t="s">
        <v>235</v>
      </c>
      <c r="C45" s="86" t="s">
        <v>8</v>
      </c>
      <c r="D45" s="88">
        <v>9000000</v>
      </c>
    </row>
    <row r="46" spans="1:245" x14ac:dyDescent="0.35">
      <c r="D46" s="88"/>
    </row>
    <row r="47" spans="1:245" x14ac:dyDescent="0.35">
      <c r="A47" s="86" t="s">
        <v>74</v>
      </c>
      <c r="B47" s="86" t="s">
        <v>75</v>
      </c>
      <c r="C47" s="86" t="s">
        <v>24</v>
      </c>
      <c r="D47" s="88">
        <v>15000000</v>
      </c>
      <c r="E47" s="78"/>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69"/>
      <c r="CA47" s="69"/>
      <c r="CB47" s="69"/>
      <c r="CC47" s="69"/>
      <c r="CD47" s="69"/>
      <c r="CE47" s="69"/>
      <c r="CF47" s="69"/>
      <c r="CG47" s="69"/>
      <c r="CH47" s="69"/>
      <c r="CI47" s="69"/>
      <c r="CJ47" s="69"/>
      <c r="CK47" s="69"/>
      <c r="CL47" s="69"/>
      <c r="CM47" s="69"/>
      <c r="CN47" s="69"/>
      <c r="CO47" s="69"/>
      <c r="CP47" s="69"/>
      <c r="CQ47" s="69"/>
      <c r="CR47" s="69"/>
      <c r="CS47" s="69"/>
      <c r="CT47" s="69"/>
      <c r="CU47" s="69"/>
      <c r="CV47" s="69"/>
      <c r="CW47" s="69"/>
      <c r="CX47" s="69"/>
      <c r="CY47" s="69"/>
      <c r="CZ47" s="69"/>
      <c r="DA47" s="69"/>
      <c r="DB47" s="69"/>
      <c r="DC47" s="69"/>
      <c r="DD47" s="69"/>
      <c r="DE47" s="69"/>
      <c r="DF47" s="69"/>
      <c r="DG47" s="69"/>
      <c r="DH47" s="69"/>
      <c r="DI47" s="69"/>
      <c r="DJ47" s="69"/>
      <c r="DK47" s="69"/>
      <c r="DL47" s="69"/>
      <c r="DM47" s="69"/>
      <c r="DN47" s="69"/>
      <c r="DO47" s="69"/>
      <c r="DP47" s="69"/>
      <c r="DQ47" s="69"/>
      <c r="DR47" s="69"/>
      <c r="DS47" s="69"/>
      <c r="DT47" s="69"/>
      <c r="DU47" s="69"/>
      <c r="DV47" s="69"/>
      <c r="DW47" s="69"/>
      <c r="DX47" s="69"/>
      <c r="DY47" s="69"/>
      <c r="DZ47" s="69"/>
      <c r="EA47" s="69"/>
      <c r="EB47" s="69"/>
      <c r="EC47" s="69"/>
      <c r="ED47" s="69"/>
      <c r="EE47" s="69"/>
      <c r="EF47" s="69"/>
      <c r="EG47" s="69"/>
      <c r="EH47" s="69"/>
      <c r="EI47" s="69"/>
      <c r="EJ47" s="69"/>
      <c r="EK47" s="69"/>
      <c r="EL47" s="69"/>
      <c r="EM47" s="69"/>
      <c r="EN47" s="69"/>
      <c r="EO47" s="69"/>
      <c r="EP47" s="69"/>
      <c r="EQ47" s="69"/>
      <c r="ER47" s="69"/>
      <c r="ES47" s="69"/>
      <c r="ET47" s="69"/>
      <c r="EU47" s="69"/>
      <c r="EV47" s="69"/>
      <c r="EW47" s="69"/>
      <c r="EX47" s="69"/>
      <c r="EY47" s="69"/>
      <c r="EZ47" s="69"/>
      <c r="FA47" s="69"/>
      <c r="FB47" s="69"/>
      <c r="FC47" s="69"/>
      <c r="FD47" s="69"/>
      <c r="FE47" s="69"/>
      <c r="FF47" s="69"/>
      <c r="FG47" s="69"/>
      <c r="FH47" s="69"/>
      <c r="FI47" s="69"/>
      <c r="FJ47" s="69"/>
      <c r="FK47" s="69"/>
      <c r="FL47" s="69"/>
      <c r="FM47" s="69"/>
      <c r="FN47" s="69"/>
      <c r="FO47" s="69"/>
      <c r="FP47" s="69"/>
      <c r="FQ47" s="69"/>
      <c r="FR47" s="69"/>
      <c r="FS47" s="69"/>
      <c r="FT47" s="69"/>
      <c r="FU47" s="69"/>
      <c r="FV47" s="69"/>
      <c r="FW47" s="69"/>
      <c r="FX47" s="69"/>
      <c r="FY47" s="69"/>
      <c r="FZ47" s="69"/>
      <c r="GA47" s="69"/>
      <c r="GB47" s="69"/>
      <c r="GC47" s="69"/>
      <c r="GD47" s="69"/>
      <c r="GE47" s="69"/>
      <c r="GF47" s="69"/>
      <c r="GG47" s="69"/>
      <c r="GH47" s="69"/>
      <c r="GI47" s="69"/>
      <c r="GJ47" s="69"/>
      <c r="GK47" s="69"/>
      <c r="GL47" s="69"/>
      <c r="GM47" s="69"/>
      <c r="GN47" s="69"/>
      <c r="GO47" s="69"/>
      <c r="GP47" s="69"/>
      <c r="GQ47" s="69"/>
      <c r="GR47" s="69"/>
      <c r="GS47" s="69"/>
      <c r="GT47" s="69"/>
      <c r="GU47" s="69"/>
      <c r="GV47" s="69"/>
      <c r="GW47" s="69"/>
      <c r="GX47" s="69"/>
      <c r="GY47" s="69"/>
      <c r="GZ47" s="69"/>
      <c r="HA47" s="69"/>
      <c r="HB47" s="69"/>
      <c r="HC47" s="69"/>
      <c r="HD47" s="69"/>
      <c r="HE47" s="69"/>
      <c r="HF47" s="69"/>
      <c r="HG47" s="69"/>
      <c r="HH47" s="69"/>
      <c r="HI47" s="69"/>
      <c r="HJ47" s="69"/>
      <c r="HK47" s="69"/>
      <c r="HL47" s="69"/>
      <c r="HM47" s="69"/>
      <c r="HN47" s="69"/>
      <c r="HO47" s="69"/>
      <c r="HP47" s="69"/>
      <c r="HQ47" s="69"/>
      <c r="HR47" s="69"/>
      <c r="HS47" s="69"/>
      <c r="HT47" s="69"/>
      <c r="HU47" s="69"/>
      <c r="HV47" s="69"/>
      <c r="HW47" s="69"/>
      <c r="HX47" s="69"/>
      <c r="HY47" s="69"/>
      <c r="HZ47" s="69"/>
      <c r="IA47" s="69"/>
      <c r="IB47" s="69"/>
      <c r="IC47" s="69"/>
      <c r="ID47" s="69"/>
      <c r="IE47" s="69"/>
      <c r="IF47" s="69"/>
      <c r="IG47" s="69"/>
      <c r="IH47" s="69"/>
      <c r="II47" s="69"/>
      <c r="IJ47" s="69"/>
      <c r="IK47" s="69"/>
    </row>
    <row r="48" spans="1:245" x14ac:dyDescent="0.35">
      <c r="A48" s="86" t="s">
        <v>76</v>
      </c>
      <c r="B48" s="86" t="s">
        <v>81</v>
      </c>
      <c r="C48" s="86" t="s">
        <v>24</v>
      </c>
      <c r="D48" s="88">
        <v>14000000</v>
      </c>
      <c r="E48" s="81"/>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2"/>
      <c r="BR48" s="72"/>
      <c r="BS48" s="72"/>
      <c r="BT48" s="72"/>
      <c r="BU48" s="72"/>
      <c r="BV48" s="72"/>
      <c r="BW48" s="72"/>
      <c r="BX48" s="72"/>
      <c r="BY48" s="72"/>
      <c r="BZ48" s="72"/>
      <c r="CA48" s="72"/>
      <c r="CB48" s="72"/>
      <c r="CC48" s="72"/>
      <c r="CD48" s="72"/>
      <c r="CE48" s="72"/>
      <c r="CF48" s="72"/>
      <c r="CG48" s="72"/>
      <c r="CH48" s="72"/>
      <c r="CI48" s="72"/>
      <c r="CJ48" s="72"/>
      <c r="CK48" s="72"/>
      <c r="CL48" s="72"/>
      <c r="CM48" s="72"/>
      <c r="CN48" s="72"/>
      <c r="CO48" s="72"/>
      <c r="CP48" s="72"/>
      <c r="CQ48" s="72"/>
      <c r="CR48" s="72"/>
      <c r="CS48" s="72"/>
      <c r="CT48" s="72"/>
      <c r="CU48" s="72"/>
      <c r="CV48" s="72"/>
      <c r="CW48" s="72"/>
      <c r="CX48" s="72"/>
      <c r="CY48" s="72"/>
      <c r="CZ48" s="72"/>
      <c r="DA48" s="72"/>
      <c r="DB48" s="72"/>
      <c r="DC48" s="72"/>
      <c r="DD48" s="72"/>
      <c r="DE48" s="72"/>
      <c r="DF48" s="72"/>
      <c r="DG48" s="72"/>
      <c r="DH48" s="72"/>
      <c r="DI48" s="72"/>
      <c r="DJ48" s="72"/>
      <c r="DK48" s="72"/>
      <c r="DL48" s="72"/>
      <c r="DM48" s="72"/>
      <c r="DN48" s="72"/>
      <c r="DO48" s="72"/>
      <c r="DP48" s="72"/>
      <c r="DQ48" s="72"/>
      <c r="DR48" s="72"/>
      <c r="DS48" s="72"/>
      <c r="DT48" s="72"/>
      <c r="DU48" s="72"/>
      <c r="DV48" s="72"/>
      <c r="DW48" s="72"/>
      <c r="DX48" s="72"/>
      <c r="DY48" s="72"/>
      <c r="DZ48" s="72"/>
      <c r="EA48" s="72"/>
      <c r="EB48" s="72"/>
      <c r="EC48" s="72"/>
      <c r="ED48" s="72"/>
      <c r="EE48" s="72"/>
      <c r="EF48" s="72"/>
      <c r="EG48" s="72"/>
      <c r="EH48" s="72"/>
      <c r="EI48" s="72"/>
      <c r="EJ48" s="72"/>
      <c r="EK48" s="72"/>
      <c r="EL48" s="72"/>
      <c r="EM48" s="72"/>
      <c r="EN48" s="72"/>
      <c r="EO48" s="72"/>
      <c r="EP48" s="72"/>
      <c r="EQ48" s="72"/>
      <c r="ER48" s="72"/>
      <c r="ES48" s="72"/>
      <c r="ET48" s="72"/>
      <c r="EU48" s="72"/>
      <c r="EV48" s="72"/>
      <c r="EW48" s="72"/>
      <c r="EX48" s="72"/>
      <c r="EY48" s="72"/>
      <c r="EZ48" s="72"/>
      <c r="FA48" s="72"/>
      <c r="FB48" s="72"/>
      <c r="FC48" s="72"/>
      <c r="FD48" s="72"/>
      <c r="FE48" s="72"/>
      <c r="FF48" s="72"/>
      <c r="FG48" s="72"/>
      <c r="FH48" s="72"/>
      <c r="FI48" s="72"/>
      <c r="FJ48" s="72"/>
      <c r="FK48" s="72"/>
      <c r="FL48" s="72"/>
      <c r="FM48" s="72"/>
      <c r="FN48" s="72"/>
      <c r="FO48" s="72"/>
      <c r="FP48" s="72"/>
      <c r="FQ48" s="72"/>
      <c r="FR48" s="72"/>
      <c r="FS48" s="72"/>
      <c r="FT48" s="72"/>
      <c r="FU48" s="72"/>
      <c r="FV48" s="72"/>
      <c r="FW48" s="72"/>
      <c r="FX48" s="72"/>
      <c r="FY48" s="72"/>
      <c r="FZ48" s="72"/>
      <c r="GA48" s="72"/>
      <c r="GB48" s="72"/>
      <c r="GC48" s="72"/>
      <c r="GD48" s="72"/>
      <c r="GE48" s="72"/>
      <c r="GF48" s="72"/>
      <c r="GG48" s="72"/>
      <c r="GH48" s="72"/>
      <c r="GI48" s="72"/>
      <c r="GJ48" s="72"/>
      <c r="GK48" s="72"/>
      <c r="GL48" s="72"/>
      <c r="GM48" s="72"/>
      <c r="GN48" s="72"/>
      <c r="GO48" s="72"/>
      <c r="GP48" s="72"/>
      <c r="GQ48" s="72"/>
      <c r="GR48" s="72"/>
      <c r="GS48" s="72"/>
      <c r="GT48" s="72"/>
      <c r="GU48" s="72"/>
      <c r="GV48" s="72"/>
      <c r="GW48" s="72"/>
      <c r="GX48" s="72"/>
      <c r="GY48" s="72"/>
      <c r="GZ48" s="72"/>
      <c r="HA48" s="72"/>
      <c r="HB48" s="72"/>
      <c r="HC48" s="72"/>
      <c r="HD48" s="72"/>
      <c r="HE48" s="72"/>
      <c r="HF48" s="72"/>
      <c r="HG48" s="72"/>
      <c r="HH48" s="72"/>
      <c r="HI48" s="72"/>
      <c r="HJ48" s="72"/>
      <c r="HK48" s="72"/>
      <c r="HL48" s="72"/>
      <c r="HM48" s="72"/>
      <c r="HN48" s="72"/>
      <c r="HO48" s="72"/>
      <c r="HP48" s="72"/>
      <c r="HQ48" s="72"/>
      <c r="HR48" s="72"/>
      <c r="HS48" s="72"/>
      <c r="HT48" s="72"/>
      <c r="HU48" s="72"/>
      <c r="HV48" s="72"/>
      <c r="HW48" s="72"/>
      <c r="HX48" s="72"/>
      <c r="HY48" s="72"/>
      <c r="HZ48" s="72"/>
      <c r="IA48" s="72"/>
      <c r="IB48" s="72"/>
      <c r="IC48" s="72"/>
      <c r="ID48" s="72"/>
      <c r="IE48" s="72"/>
      <c r="IF48" s="72"/>
      <c r="IG48" s="72"/>
      <c r="IH48" s="72"/>
      <c r="II48" s="72"/>
      <c r="IJ48" s="72"/>
      <c r="IK48" s="72"/>
    </row>
    <row r="49" spans="1:245" x14ac:dyDescent="0.35">
      <c r="A49" s="98" t="s">
        <v>78</v>
      </c>
      <c r="B49" s="98" t="s">
        <v>85</v>
      </c>
      <c r="C49" s="98" t="s">
        <v>24</v>
      </c>
      <c r="D49" s="99">
        <v>13000000</v>
      </c>
      <c r="E49" s="101"/>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2"/>
      <c r="BQ49" s="102"/>
      <c r="BR49" s="102"/>
      <c r="BS49" s="102"/>
      <c r="BT49" s="102"/>
      <c r="BU49" s="102"/>
      <c r="BV49" s="102"/>
      <c r="BW49" s="102"/>
      <c r="BX49" s="102"/>
      <c r="BY49" s="102"/>
      <c r="BZ49" s="102"/>
      <c r="CA49" s="102"/>
      <c r="CB49" s="102"/>
      <c r="CC49" s="102"/>
      <c r="CD49" s="102"/>
      <c r="CE49" s="102"/>
      <c r="CF49" s="102"/>
      <c r="CG49" s="102"/>
      <c r="CH49" s="102"/>
      <c r="CI49" s="102"/>
      <c r="CJ49" s="102"/>
      <c r="CK49" s="102"/>
      <c r="CL49" s="102"/>
      <c r="CM49" s="102"/>
      <c r="CN49" s="102"/>
      <c r="CO49" s="102"/>
      <c r="CP49" s="102"/>
      <c r="CQ49" s="102"/>
      <c r="CR49" s="102"/>
      <c r="CS49" s="102"/>
      <c r="CT49" s="102"/>
      <c r="CU49" s="102"/>
      <c r="CV49" s="102"/>
      <c r="CW49" s="102"/>
      <c r="CX49" s="102"/>
      <c r="CY49" s="102"/>
      <c r="CZ49" s="102"/>
      <c r="DA49" s="102"/>
      <c r="DB49" s="102"/>
      <c r="DC49" s="102"/>
      <c r="DD49" s="102"/>
      <c r="DE49" s="102"/>
      <c r="DF49" s="102"/>
      <c r="DG49" s="102"/>
      <c r="DH49" s="102"/>
      <c r="DI49" s="102"/>
      <c r="DJ49" s="102"/>
      <c r="DK49" s="102"/>
      <c r="DL49" s="102"/>
      <c r="DM49" s="102"/>
      <c r="DN49" s="102"/>
      <c r="DO49" s="102"/>
      <c r="DP49" s="102"/>
      <c r="DQ49" s="102"/>
      <c r="DR49" s="102"/>
      <c r="DS49" s="102"/>
      <c r="DT49" s="102"/>
      <c r="DU49" s="102"/>
      <c r="DV49" s="102"/>
      <c r="DW49" s="102"/>
      <c r="DX49" s="102"/>
      <c r="DY49" s="102"/>
      <c r="DZ49" s="102"/>
      <c r="EA49" s="102"/>
      <c r="EB49" s="102"/>
      <c r="EC49" s="102"/>
      <c r="ED49" s="102"/>
      <c r="EE49" s="102"/>
      <c r="EF49" s="102"/>
      <c r="EG49" s="102"/>
      <c r="EH49" s="102"/>
      <c r="EI49" s="102"/>
      <c r="EJ49" s="102"/>
      <c r="EK49" s="102"/>
      <c r="EL49" s="102"/>
      <c r="EM49" s="102"/>
      <c r="EN49" s="102"/>
      <c r="EO49" s="102"/>
      <c r="EP49" s="102"/>
      <c r="EQ49" s="102"/>
      <c r="ER49" s="102"/>
      <c r="ES49" s="102"/>
      <c r="ET49" s="102"/>
      <c r="EU49" s="102"/>
      <c r="EV49" s="102"/>
      <c r="EW49" s="102"/>
      <c r="EX49" s="102"/>
      <c r="EY49" s="102"/>
      <c r="EZ49" s="102"/>
      <c r="FA49" s="102"/>
      <c r="FB49" s="102"/>
      <c r="FC49" s="102"/>
      <c r="FD49" s="102"/>
      <c r="FE49" s="102"/>
      <c r="FF49" s="102"/>
      <c r="FG49" s="102"/>
      <c r="FH49" s="102"/>
      <c r="FI49" s="102"/>
      <c r="FJ49" s="102"/>
      <c r="FK49" s="102"/>
      <c r="FL49" s="102"/>
      <c r="FM49" s="102"/>
      <c r="FN49" s="102"/>
      <c r="FO49" s="102"/>
      <c r="FP49" s="102"/>
      <c r="FQ49" s="102"/>
      <c r="FR49" s="102"/>
      <c r="FS49" s="102"/>
      <c r="FT49" s="102"/>
      <c r="FU49" s="102"/>
      <c r="FV49" s="102"/>
      <c r="FW49" s="102"/>
      <c r="FX49" s="102"/>
      <c r="FY49" s="102"/>
      <c r="FZ49" s="102"/>
      <c r="GA49" s="102"/>
      <c r="GB49" s="102"/>
      <c r="GC49" s="102"/>
      <c r="GD49" s="102"/>
      <c r="GE49" s="102"/>
      <c r="GF49" s="102"/>
      <c r="GG49" s="102"/>
      <c r="GH49" s="102"/>
      <c r="GI49" s="102"/>
      <c r="GJ49" s="102"/>
      <c r="GK49" s="102"/>
      <c r="GL49" s="102"/>
      <c r="GM49" s="102"/>
      <c r="GN49" s="102"/>
      <c r="GO49" s="102"/>
      <c r="GP49" s="102"/>
      <c r="GQ49" s="102"/>
      <c r="GR49" s="102"/>
      <c r="GS49" s="102"/>
      <c r="GT49" s="102"/>
      <c r="GU49" s="102"/>
      <c r="GV49" s="102"/>
      <c r="GW49" s="102"/>
      <c r="GX49" s="102"/>
      <c r="GY49" s="102"/>
      <c r="GZ49" s="102"/>
      <c r="HA49" s="102"/>
      <c r="HB49" s="102"/>
      <c r="HC49" s="102"/>
      <c r="HD49" s="102"/>
      <c r="HE49" s="102"/>
      <c r="HF49" s="102"/>
      <c r="HG49" s="102"/>
      <c r="HH49" s="102"/>
      <c r="HI49" s="102"/>
      <c r="HJ49" s="102"/>
      <c r="HK49" s="102"/>
      <c r="HL49" s="102"/>
      <c r="HM49" s="102"/>
      <c r="HN49" s="102"/>
      <c r="HO49" s="102"/>
      <c r="HP49" s="102"/>
      <c r="HQ49" s="102"/>
      <c r="HR49" s="102"/>
      <c r="HS49" s="102"/>
      <c r="HT49" s="102"/>
      <c r="HU49" s="102"/>
      <c r="HV49" s="102"/>
      <c r="HW49" s="102"/>
      <c r="HX49" s="102"/>
      <c r="HY49" s="102"/>
      <c r="HZ49" s="102"/>
      <c r="IA49" s="102"/>
      <c r="IB49" s="102"/>
      <c r="IC49" s="102"/>
      <c r="ID49" s="102"/>
      <c r="IE49" s="102"/>
      <c r="IF49" s="102"/>
      <c r="IG49" s="102"/>
      <c r="IH49" s="102"/>
      <c r="II49" s="102"/>
      <c r="IJ49" s="102"/>
      <c r="IK49" s="102"/>
    </row>
    <row r="50" spans="1:245" s="68" customFormat="1" x14ac:dyDescent="0.35">
      <c r="A50" s="86" t="s">
        <v>80</v>
      </c>
      <c r="B50" s="86" t="s">
        <v>83</v>
      </c>
      <c r="C50" s="86" t="s">
        <v>24</v>
      </c>
      <c r="D50" s="88">
        <v>12000000</v>
      </c>
      <c r="E50" s="78"/>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c r="BZ50" s="69"/>
      <c r="CA50" s="69"/>
      <c r="CB50" s="69"/>
      <c r="CC50" s="69"/>
      <c r="CD50" s="69"/>
      <c r="CE50" s="69"/>
      <c r="CF50" s="69"/>
      <c r="CG50" s="69"/>
      <c r="CH50" s="69"/>
      <c r="CI50" s="69"/>
      <c r="CJ50" s="69"/>
      <c r="CK50" s="69"/>
      <c r="CL50" s="69"/>
      <c r="CM50" s="69"/>
      <c r="CN50" s="69"/>
      <c r="CO50" s="69"/>
      <c r="CP50" s="69"/>
      <c r="CQ50" s="69"/>
      <c r="CR50" s="69"/>
      <c r="CS50" s="69"/>
      <c r="CT50" s="69"/>
      <c r="CU50" s="69"/>
      <c r="CV50" s="69"/>
      <c r="CW50" s="69"/>
      <c r="CX50" s="69"/>
      <c r="CY50" s="69"/>
      <c r="CZ50" s="69"/>
      <c r="DA50" s="69"/>
      <c r="DB50" s="69"/>
      <c r="DC50" s="69"/>
      <c r="DD50" s="69"/>
      <c r="DE50" s="69"/>
      <c r="DF50" s="69"/>
      <c r="DG50" s="69"/>
      <c r="DH50" s="69"/>
      <c r="DI50" s="69"/>
      <c r="DJ50" s="69"/>
      <c r="DK50" s="69"/>
      <c r="DL50" s="69"/>
      <c r="DM50" s="69"/>
      <c r="DN50" s="69"/>
      <c r="DO50" s="69"/>
      <c r="DP50" s="69"/>
      <c r="DQ50" s="69"/>
      <c r="DR50" s="69"/>
      <c r="DS50" s="69"/>
      <c r="DT50" s="69"/>
      <c r="DU50" s="69"/>
      <c r="DV50" s="69"/>
      <c r="DW50" s="69"/>
      <c r="DX50" s="69"/>
      <c r="DY50" s="69"/>
      <c r="DZ50" s="69"/>
      <c r="EA50" s="69"/>
      <c r="EB50" s="69"/>
      <c r="EC50" s="69"/>
      <c r="ED50" s="69"/>
      <c r="EE50" s="69"/>
      <c r="EF50" s="69"/>
      <c r="EG50" s="69"/>
      <c r="EH50" s="69"/>
      <c r="EI50" s="69"/>
      <c r="EJ50" s="69"/>
      <c r="EK50" s="69"/>
      <c r="EL50" s="69"/>
      <c r="EM50" s="69"/>
      <c r="EN50" s="69"/>
      <c r="EO50" s="69"/>
      <c r="EP50" s="69"/>
      <c r="EQ50" s="69"/>
      <c r="ER50" s="69"/>
      <c r="ES50" s="69"/>
      <c r="ET50" s="69"/>
      <c r="EU50" s="69"/>
      <c r="EV50" s="69"/>
      <c r="EW50" s="69"/>
      <c r="EX50" s="69"/>
      <c r="EY50" s="69"/>
      <c r="EZ50" s="69"/>
      <c r="FA50" s="69"/>
      <c r="FB50" s="69"/>
      <c r="FC50" s="69"/>
      <c r="FD50" s="69"/>
      <c r="FE50" s="69"/>
      <c r="FF50" s="69"/>
      <c r="FG50" s="69"/>
      <c r="FH50" s="69"/>
      <c r="FI50" s="69"/>
      <c r="FJ50" s="69"/>
      <c r="FK50" s="69"/>
      <c r="FL50" s="69"/>
      <c r="FM50" s="69"/>
      <c r="FN50" s="69"/>
      <c r="FO50" s="69"/>
      <c r="FP50" s="69"/>
      <c r="FQ50" s="69"/>
      <c r="FR50" s="69"/>
      <c r="FS50" s="69"/>
      <c r="FT50" s="69"/>
      <c r="FU50" s="69"/>
      <c r="FV50" s="69"/>
      <c r="FW50" s="69"/>
      <c r="FX50" s="69"/>
      <c r="FY50" s="69"/>
      <c r="FZ50" s="69"/>
      <c r="GA50" s="69"/>
      <c r="GB50" s="69"/>
      <c r="GC50" s="69"/>
      <c r="GD50" s="69"/>
      <c r="GE50" s="69"/>
      <c r="GF50" s="69"/>
      <c r="GG50" s="69"/>
      <c r="GH50" s="69"/>
      <c r="GI50" s="69"/>
      <c r="GJ50" s="69"/>
      <c r="GK50" s="69"/>
      <c r="GL50" s="69"/>
      <c r="GM50" s="69"/>
      <c r="GN50" s="69"/>
      <c r="GO50" s="69"/>
      <c r="GP50" s="69"/>
      <c r="GQ50" s="69"/>
      <c r="GR50" s="69"/>
      <c r="GS50" s="69"/>
      <c r="GT50" s="69"/>
      <c r="GU50" s="69"/>
      <c r="GV50" s="69"/>
      <c r="GW50" s="69"/>
      <c r="GX50" s="69"/>
      <c r="GY50" s="69"/>
      <c r="GZ50" s="69"/>
      <c r="HA50" s="69"/>
      <c r="HB50" s="69"/>
      <c r="HC50" s="69"/>
      <c r="HD50" s="69"/>
      <c r="HE50" s="69"/>
      <c r="HF50" s="69"/>
      <c r="HG50" s="69"/>
      <c r="HH50" s="69"/>
      <c r="HI50" s="69"/>
      <c r="HJ50" s="69"/>
      <c r="HK50" s="69"/>
      <c r="HL50" s="69"/>
      <c r="HM50" s="69"/>
      <c r="HN50" s="69"/>
      <c r="HO50" s="69"/>
      <c r="HP50" s="69"/>
      <c r="HQ50" s="69"/>
      <c r="HR50" s="69"/>
      <c r="HS50" s="69"/>
      <c r="HT50" s="69"/>
      <c r="HU50" s="69"/>
      <c r="HV50" s="69"/>
      <c r="HW50" s="69"/>
      <c r="HX50" s="69"/>
      <c r="HY50" s="69"/>
      <c r="HZ50" s="69"/>
      <c r="IA50" s="69"/>
      <c r="IB50" s="69"/>
      <c r="IC50" s="69"/>
      <c r="ID50" s="69"/>
      <c r="IE50" s="69"/>
      <c r="IF50" s="69"/>
      <c r="IG50" s="69"/>
      <c r="IH50" s="69"/>
      <c r="II50" s="69"/>
      <c r="IJ50" s="69"/>
      <c r="IK50" s="69"/>
    </row>
    <row r="51" spans="1:245" s="69" customFormat="1" x14ac:dyDescent="0.35">
      <c r="A51" s="86" t="s">
        <v>82</v>
      </c>
      <c r="B51" s="86" t="s">
        <v>77</v>
      </c>
      <c r="C51" s="86" t="s">
        <v>24</v>
      </c>
      <c r="D51" s="88">
        <v>11000000</v>
      </c>
      <c r="E51" s="77"/>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68"/>
      <c r="BS51" s="68"/>
      <c r="BT51" s="68"/>
      <c r="BU51" s="68"/>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c r="EN51" s="68"/>
      <c r="EO51" s="68"/>
      <c r="EP51" s="68"/>
      <c r="EQ51" s="68"/>
      <c r="ER51" s="68"/>
      <c r="ES51" s="68"/>
      <c r="ET51" s="68"/>
      <c r="EU51" s="68"/>
      <c r="EV51" s="68"/>
      <c r="EW51" s="68"/>
      <c r="EX51" s="68"/>
      <c r="EY51" s="68"/>
      <c r="EZ51" s="68"/>
      <c r="FA51" s="68"/>
      <c r="FB51" s="68"/>
      <c r="FC51" s="68"/>
      <c r="FD51" s="68"/>
      <c r="FE51" s="68"/>
      <c r="FF51" s="68"/>
      <c r="FG51" s="68"/>
      <c r="FH51" s="68"/>
      <c r="FI51" s="68"/>
      <c r="FJ51" s="68"/>
      <c r="FK51" s="68"/>
      <c r="FL51" s="68"/>
      <c r="FM51" s="68"/>
      <c r="FN51" s="68"/>
      <c r="FO51" s="68"/>
      <c r="FP51" s="68"/>
      <c r="FQ51" s="68"/>
      <c r="FR51" s="68"/>
      <c r="FS51" s="68"/>
      <c r="FT51" s="68"/>
      <c r="FU51" s="68"/>
      <c r="FV51" s="68"/>
      <c r="FW51" s="68"/>
      <c r="FX51" s="68"/>
      <c r="FY51" s="68"/>
      <c r="FZ51" s="68"/>
      <c r="GA51" s="68"/>
      <c r="GB51" s="68"/>
      <c r="GC51" s="68"/>
      <c r="GD51" s="68"/>
      <c r="GE51" s="68"/>
      <c r="GF51" s="68"/>
      <c r="GG51" s="68"/>
      <c r="GH51" s="68"/>
      <c r="GI51" s="68"/>
      <c r="GJ51" s="68"/>
      <c r="GK51" s="68"/>
      <c r="GL51" s="68"/>
      <c r="GM51" s="68"/>
      <c r="GN51" s="68"/>
      <c r="GO51" s="68"/>
      <c r="GP51" s="68"/>
      <c r="GQ51" s="68"/>
      <c r="GR51" s="68"/>
      <c r="GS51" s="68"/>
      <c r="GT51" s="68"/>
      <c r="GU51" s="68"/>
      <c r="GV51" s="68"/>
      <c r="GW51" s="68"/>
      <c r="GX51" s="68"/>
      <c r="GY51" s="68"/>
      <c r="GZ51" s="68"/>
      <c r="HA51" s="68"/>
      <c r="HB51" s="68"/>
      <c r="HC51" s="68"/>
      <c r="HD51" s="68"/>
      <c r="HE51" s="68"/>
      <c r="HF51" s="68"/>
      <c r="HG51" s="68"/>
      <c r="HH51" s="68"/>
      <c r="HI51" s="68"/>
      <c r="HJ51" s="68"/>
      <c r="HK51" s="68"/>
      <c r="HL51" s="68"/>
      <c r="HM51" s="68"/>
      <c r="HN51" s="68"/>
      <c r="HO51" s="68"/>
      <c r="HP51" s="68"/>
      <c r="HQ51" s="68"/>
      <c r="HR51" s="68"/>
      <c r="HS51" s="68"/>
      <c r="HT51" s="68"/>
      <c r="HU51" s="68"/>
      <c r="HV51" s="68"/>
      <c r="HW51" s="68"/>
      <c r="HX51" s="68"/>
      <c r="HY51" s="68"/>
      <c r="HZ51" s="68"/>
      <c r="IA51" s="68"/>
      <c r="IB51" s="68"/>
      <c r="IC51" s="68"/>
      <c r="ID51" s="68"/>
      <c r="IE51" s="68"/>
      <c r="IF51" s="68"/>
      <c r="IG51" s="68"/>
      <c r="IH51" s="68"/>
      <c r="II51" s="68"/>
      <c r="IJ51" s="68"/>
      <c r="IK51" s="68"/>
    </row>
    <row r="52" spans="1:245" s="102" customFormat="1" x14ac:dyDescent="0.35">
      <c r="A52" s="86" t="s">
        <v>84</v>
      </c>
      <c r="B52" s="86" t="s">
        <v>87</v>
      </c>
      <c r="C52" s="86" t="s">
        <v>24</v>
      </c>
      <c r="D52" s="88">
        <v>10000000</v>
      </c>
      <c r="E52" s="76"/>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row>
    <row r="53" spans="1:245" x14ac:dyDescent="0.35">
      <c r="A53" s="86" t="s">
        <v>86</v>
      </c>
      <c r="B53" s="86" t="s">
        <v>79</v>
      </c>
      <c r="C53" s="86" t="s">
        <v>24</v>
      </c>
      <c r="D53" s="88">
        <v>9000000</v>
      </c>
    </row>
    <row r="54" spans="1:245" x14ac:dyDescent="0.35">
      <c r="D54" s="88"/>
      <c r="E54" s="77"/>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8"/>
      <c r="BS54" s="68"/>
      <c r="BT54" s="68"/>
      <c r="BU54" s="68"/>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c r="EN54" s="68"/>
      <c r="EO54" s="68"/>
      <c r="EP54" s="68"/>
      <c r="EQ54" s="68"/>
      <c r="ER54" s="68"/>
      <c r="ES54" s="68"/>
      <c r="ET54" s="68"/>
      <c r="EU54" s="68"/>
      <c r="EV54" s="68"/>
      <c r="EW54" s="68"/>
      <c r="EX54" s="68"/>
      <c r="EY54" s="68"/>
      <c r="EZ54" s="68"/>
      <c r="FA54" s="68"/>
      <c r="FB54" s="68"/>
      <c r="FC54" s="68"/>
      <c r="FD54" s="68"/>
      <c r="FE54" s="68"/>
      <c r="FF54" s="68"/>
      <c r="FG54" s="68"/>
      <c r="FH54" s="68"/>
      <c r="FI54" s="68"/>
      <c r="FJ54" s="68"/>
      <c r="FK54" s="68"/>
      <c r="FL54" s="68"/>
      <c r="FM54" s="68"/>
      <c r="FN54" s="68"/>
      <c r="FO54" s="68"/>
      <c r="FP54" s="68"/>
      <c r="FQ54" s="68"/>
      <c r="FR54" s="68"/>
      <c r="FS54" s="68"/>
      <c r="FT54" s="68"/>
      <c r="FU54" s="68"/>
      <c r="FV54" s="68"/>
      <c r="FW54" s="68"/>
      <c r="FX54" s="68"/>
      <c r="FY54" s="68"/>
      <c r="FZ54" s="68"/>
      <c r="GA54" s="68"/>
      <c r="GB54" s="68"/>
      <c r="GC54" s="68"/>
      <c r="GD54" s="68"/>
      <c r="GE54" s="68"/>
      <c r="GF54" s="68"/>
      <c r="GG54" s="68"/>
      <c r="GH54" s="68"/>
      <c r="GI54" s="68"/>
      <c r="GJ54" s="68"/>
      <c r="GK54" s="68"/>
      <c r="GL54" s="68"/>
      <c r="GM54" s="68"/>
      <c r="GN54" s="68"/>
      <c r="GO54" s="68"/>
      <c r="GP54" s="68"/>
      <c r="GQ54" s="68"/>
      <c r="GR54" s="68"/>
      <c r="GS54" s="68"/>
      <c r="GT54" s="68"/>
      <c r="GU54" s="68"/>
      <c r="GV54" s="68"/>
      <c r="GW54" s="68"/>
      <c r="GX54" s="68"/>
      <c r="GY54" s="68"/>
      <c r="GZ54" s="68"/>
      <c r="HA54" s="68"/>
      <c r="HB54" s="68"/>
      <c r="HC54" s="68"/>
      <c r="HD54" s="68"/>
      <c r="HE54" s="68"/>
      <c r="HF54" s="68"/>
      <c r="HG54" s="68"/>
      <c r="HH54" s="68"/>
      <c r="HI54" s="68"/>
      <c r="HJ54" s="68"/>
      <c r="HK54" s="68"/>
      <c r="HL54" s="68"/>
      <c r="HM54" s="68"/>
      <c r="HN54" s="68"/>
      <c r="HO54" s="68"/>
      <c r="HP54" s="68"/>
      <c r="HQ54" s="68"/>
      <c r="HR54" s="68"/>
      <c r="HS54" s="68"/>
      <c r="HT54" s="68"/>
      <c r="HU54" s="68"/>
      <c r="HV54" s="68"/>
      <c r="HW54" s="68"/>
      <c r="HX54" s="68"/>
      <c r="HY54" s="68"/>
      <c r="HZ54" s="68"/>
      <c r="IA54" s="68"/>
      <c r="IB54" s="68"/>
      <c r="IC54" s="68"/>
      <c r="ID54" s="68"/>
      <c r="IE54" s="68"/>
      <c r="IF54" s="68"/>
      <c r="IG54" s="68"/>
      <c r="IH54" s="68"/>
      <c r="II54" s="68"/>
      <c r="IJ54" s="68"/>
      <c r="IK54" s="68"/>
    </row>
    <row r="55" spans="1:245" x14ac:dyDescent="0.35">
      <c r="A55" s="86" t="s">
        <v>88</v>
      </c>
      <c r="B55" s="86" t="s">
        <v>89</v>
      </c>
      <c r="C55" s="86" t="s">
        <v>40</v>
      </c>
      <c r="D55" s="88">
        <v>17000000</v>
      </c>
      <c r="E55" s="77"/>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c r="AS55" s="68"/>
      <c r="AT55" s="68"/>
      <c r="AU55" s="68"/>
      <c r="AV55" s="68"/>
      <c r="AW55" s="68"/>
      <c r="AX55" s="68"/>
      <c r="AY55" s="68"/>
      <c r="AZ55" s="68"/>
      <c r="BA55" s="68"/>
      <c r="BB55" s="68"/>
      <c r="BC55" s="68"/>
      <c r="BD55" s="68"/>
      <c r="BE55" s="68"/>
      <c r="BF55" s="68"/>
      <c r="BG55" s="68"/>
      <c r="BH55" s="68"/>
      <c r="BI55" s="68"/>
      <c r="BJ55" s="68"/>
      <c r="BK55" s="68"/>
      <c r="BL55" s="68"/>
      <c r="BM55" s="68"/>
      <c r="BN55" s="68"/>
      <c r="BO55" s="68"/>
      <c r="BP55" s="68"/>
      <c r="BQ55" s="68"/>
      <c r="BR55" s="68"/>
      <c r="BS55" s="68"/>
      <c r="BT55" s="68"/>
      <c r="BU55" s="68"/>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c r="EN55" s="68"/>
      <c r="EO55" s="68"/>
      <c r="EP55" s="68"/>
      <c r="EQ55" s="68"/>
      <c r="ER55" s="68"/>
      <c r="ES55" s="68"/>
      <c r="ET55" s="68"/>
      <c r="EU55" s="68"/>
      <c r="EV55" s="68"/>
      <c r="EW55" s="68"/>
      <c r="EX55" s="68"/>
      <c r="EY55" s="68"/>
      <c r="EZ55" s="68"/>
      <c r="FA55" s="68"/>
      <c r="FB55" s="68"/>
      <c r="FC55" s="68"/>
      <c r="FD55" s="68"/>
      <c r="FE55" s="68"/>
      <c r="FF55" s="68"/>
      <c r="FG55" s="68"/>
      <c r="FH55" s="68"/>
      <c r="FI55" s="68"/>
      <c r="FJ55" s="68"/>
      <c r="FK55" s="68"/>
      <c r="FL55" s="68"/>
      <c r="FM55" s="68"/>
      <c r="FN55" s="68"/>
      <c r="FO55" s="68"/>
      <c r="FP55" s="68"/>
      <c r="FQ55" s="68"/>
      <c r="FR55" s="68"/>
      <c r="FS55" s="68"/>
      <c r="FT55" s="68"/>
      <c r="FU55" s="68"/>
      <c r="FV55" s="68"/>
      <c r="FW55" s="68"/>
      <c r="FX55" s="68"/>
      <c r="FY55" s="68"/>
      <c r="FZ55" s="68"/>
      <c r="GA55" s="68"/>
      <c r="GB55" s="68"/>
      <c r="GC55" s="68"/>
      <c r="GD55" s="68"/>
      <c r="GE55" s="68"/>
      <c r="GF55" s="68"/>
      <c r="GG55" s="68"/>
      <c r="GH55" s="68"/>
      <c r="GI55" s="68"/>
      <c r="GJ55" s="68"/>
      <c r="GK55" s="68"/>
      <c r="GL55" s="68"/>
      <c r="GM55" s="68"/>
      <c r="GN55" s="68"/>
      <c r="GO55" s="68"/>
      <c r="GP55" s="68"/>
      <c r="GQ55" s="68"/>
      <c r="GR55" s="68"/>
      <c r="GS55" s="68"/>
      <c r="GT55" s="68"/>
      <c r="GU55" s="68"/>
      <c r="GV55" s="68"/>
      <c r="GW55" s="68"/>
      <c r="GX55" s="68"/>
      <c r="GY55" s="68"/>
      <c r="GZ55" s="68"/>
      <c r="HA55" s="68"/>
      <c r="HB55" s="68"/>
      <c r="HC55" s="68"/>
      <c r="HD55" s="68"/>
      <c r="HE55" s="68"/>
      <c r="HF55" s="68"/>
      <c r="HG55" s="68"/>
      <c r="HH55" s="68"/>
      <c r="HI55" s="68"/>
      <c r="HJ55" s="68"/>
      <c r="HK55" s="68"/>
      <c r="HL55" s="68"/>
      <c r="HM55" s="68"/>
      <c r="HN55" s="68"/>
      <c r="HO55" s="68"/>
      <c r="HP55" s="68"/>
      <c r="HQ55" s="68"/>
      <c r="HR55" s="68"/>
      <c r="HS55" s="68"/>
      <c r="HT55" s="68"/>
      <c r="HU55" s="68"/>
      <c r="HV55" s="68"/>
      <c r="HW55" s="68"/>
      <c r="HX55" s="68"/>
      <c r="HY55" s="68"/>
      <c r="HZ55" s="68"/>
      <c r="IA55" s="68"/>
      <c r="IB55" s="68"/>
      <c r="IC55" s="68"/>
      <c r="ID55" s="68"/>
      <c r="IE55" s="68"/>
      <c r="IF55" s="68"/>
      <c r="IG55" s="68"/>
      <c r="IH55" s="68"/>
      <c r="II55" s="68"/>
      <c r="IJ55" s="68"/>
      <c r="IK55" s="68"/>
    </row>
    <row r="56" spans="1:245" x14ac:dyDescent="0.35">
      <c r="A56" s="86" t="s">
        <v>90</v>
      </c>
      <c r="B56" s="86" t="s">
        <v>103</v>
      </c>
      <c r="C56" s="86" t="s">
        <v>40</v>
      </c>
      <c r="D56" s="88">
        <v>15000000</v>
      </c>
    </row>
    <row r="57" spans="1:245" x14ac:dyDescent="0.35">
      <c r="A57" s="86" t="s">
        <v>92</v>
      </c>
      <c r="B57" s="86" t="s">
        <v>101</v>
      </c>
      <c r="C57" s="86" t="s">
        <v>40</v>
      </c>
      <c r="D57" s="88">
        <v>13000000</v>
      </c>
      <c r="E57" s="78"/>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69"/>
      <c r="DV57" s="69"/>
      <c r="DW57" s="69"/>
      <c r="DX57" s="69"/>
      <c r="DY57" s="69"/>
      <c r="DZ57" s="69"/>
      <c r="EA57" s="69"/>
      <c r="EB57" s="69"/>
      <c r="EC57" s="69"/>
      <c r="ED57" s="69"/>
      <c r="EE57" s="69"/>
      <c r="EF57" s="69"/>
      <c r="EG57" s="69"/>
      <c r="EH57" s="69"/>
      <c r="EI57" s="69"/>
      <c r="EJ57" s="69"/>
      <c r="EK57" s="69"/>
      <c r="EL57" s="69"/>
      <c r="EM57" s="69"/>
      <c r="EN57" s="69"/>
      <c r="EO57" s="69"/>
      <c r="EP57" s="69"/>
      <c r="EQ57" s="69"/>
      <c r="ER57" s="69"/>
      <c r="ES57" s="69"/>
      <c r="ET57" s="69"/>
      <c r="EU57" s="69"/>
      <c r="EV57" s="69"/>
      <c r="EW57" s="69"/>
      <c r="EX57" s="69"/>
      <c r="EY57" s="69"/>
      <c r="EZ57" s="69"/>
      <c r="FA57" s="69"/>
      <c r="FB57" s="69"/>
      <c r="FC57" s="69"/>
      <c r="FD57" s="69"/>
      <c r="FE57" s="69"/>
      <c r="FF57" s="69"/>
      <c r="FG57" s="69"/>
      <c r="FH57" s="69"/>
      <c r="FI57" s="69"/>
      <c r="FJ57" s="69"/>
      <c r="FK57" s="69"/>
      <c r="FL57" s="69"/>
      <c r="FM57" s="69"/>
      <c r="FN57" s="69"/>
      <c r="FO57" s="69"/>
      <c r="FP57" s="69"/>
      <c r="FQ57" s="69"/>
      <c r="FR57" s="69"/>
      <c r="FS57" s="69"/>
      <c r="FT57" s="69"/>
      <c r="FU57" s="69"/>
      <c r="FV57" s="69"/>
      <c r="FW57" s="69"/>
      <c r="FX57" s="69"/>
      <c r="FY57" s="69"/>
      <c r="FZ57" s="69"/>
      <c r="GA57" s="69"/>
      <c r="GB57" s="69"/>
      <c r="GC57" s="69"/>
      <c r="GD57" s="69"/>
      <c r="GE57" s="69"/>
      <c r="GF57" s="69"/>
      <c r="GG57" s="69"/>
      <c r="GH57" s="69"/>
      <c r="GI57" s="69"/>
      <c r="GJ57" s="69"/>
      <c r="GK57" s="69"/>
      <c r="GL57" s="69"/>
      <c r="GM57" s="69"/>
      <c r="GN57" s="69"/>
      <c r="GO57" s="69"/>
      <c r="GP57" s="69"/>
      <c r="GQ57" s="69"/>
      <c r="GR57" s="69"/>
      <c r="GS57" s="69"/>
      <c r="GT57" s="69"/>
      <c r="GU57" s="69"/>
      <c r="GV57" s="69"/>
      <c r="GW57" s="69"/>
      <c r="GX57" s="69"/>
      <c r="GY57" s="69"/>
      <c r="GZ57" s="69"/>
      <c r="HA57" s="69"/>
      <c r="HB57" s="69"/>
      <c r="HC57" s="69"/>
      <c r="HD57" s="69"/>
      <c r="HE57" s="69"/>
      <c r="HF57" s="69"/>
      <c r="HG57" s="69"/>
      <c r="HH57" s="69"/>
      <c r="HI57" s="69"/>
      <c r="HJ57" s="69"/>
      <c r="HK57" s="69"/>
      <c r="HL57" s="69"/>
      <c r="HM57" s="69"/>
      <c r="HN57" s="69"/>
      <c r="HO57" s="69"/>
      <c r="HP57" s="69"/>
      <c r="HQ57" s="69"/>
      <c r="HR57" s="69"/>
      <c r="HS57" s="69"/>
      <c r="HT57" s="69"/>
      <c r="HU57" s="69"/>
      <c r="HV57" s="69"/>
      <c r="HW57" s="69"/>
      <c r="HX57" s="69"/>
      <c r="HY57" s="69"/>
      <c r="HZ57" s="69"/>
      <c r="IA57" s="69"/>
      <c r="IB57" s="69"/>
      <c r="IC57" s="69"/>
      <c r="ID57" s="69"/>
      <c r="IE57" s="69"/>
      <c r="IF57" s="69"/>
      <c r="IG57" s="69"/>
      <c r="IH57" s="69"/>
      <c r="II57" s="69"/>
      <c r="IJ57" s="69"/>
      <c r="IK57" s="69"/>
    </row>
    <row r="58" spans="1:245" s="68" customFormat="1" x14ac:dyDescent="0.35">
      <c r="A58" s="86" t="s">
        <v>94</v>
      </c>
      <c r="B58" s="86" t="s">
        <v>99</v>
      </c>
      <c r="C58" s="86" t="s">
        <v>40</v>
      </c>
      <c r="D58" s="88">
        <v>11000000</v>
      </c>
      <c r="E58" s="77"/>
    </row>
    <row r="59" spans="1:245" s="102" customFormat="1" x14ac:dyDescent="0.35">
      <c r="A59" s="98" t="s">
        <v>96</v>
      </c>
      <c r="B59" s="98" t="s">
        <v>914</v>
      </c>
      <c r="C59" s="98" t="s">
        <v>40</v>
      </c>
      <c r="D59" s="103">
        <v>11000000</v>
      </c>
      <c r="E59" s="101"/>
    </row>
    <row r="60" spans="1:245" s="69" customFormat="1" x14ac:dyDescent="0.35">
      <c r="A60" s="86" t="s">
        <v>98</v>
      </c>
      <c r="B60" s="86" t="s">
        <v>95</v>
      </c>
      <c r="C60" s="86" t="s">
        <v>40</v>
      </c>
      <c r="D60" s="88">
        <v>10000000</v>
      </c>
      <c r="E60" s="77"/>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c r="BL60" s="68"/>
      <c r="BM60" s="68"/>
      <c r="BN60" s="68"/>
      <c r="BO60" s="68"/>
      <c r="BP60" s="68"/>
      <c r="BQ60" s="68"/>
      <c r="BR60" s="68"/>
      <c r="BS60" s="68"/>
      <c r="BT60" s="68"/>
      <c r="BU60" s="68"/>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c r="EO60" s="68"/>
      <c r="EP60" s="68"/>
      <c r="EQ60" s="68"/>
      <c r="ER60" s="68"/>
      <c r="ES60" s="68"/>
      <c r="ET60" s="68"/>
      <c r="EU60" s="68"/>
      <c r="EV60" s="68"/>
      <c r="EW60" s="68"/>
      <c r="EX60" s="68"/>
      <c r="EY60" s="68"/>
      <c r="EZ60" s="68"/>
      <c r="FA60" s="68"/>
      <c r="FB60" s="68"/>
      <c r="FC60" s="68"/>
      <c r="FD60" s="68"/>
      <c r="FE60" s="68"/>
      <c r="FF60" s="68"/>
      <c r="FG60" s="68"/>
      <c r="FH60" s="68"/>
      <c r="FI60" s="68"/>
      <c r="FJ60" s="68"/>
      <c r="FK60" s="68"/>
      <c r="FL60" s="68"/>
      <c r="FM60" s="68"/>
      <c r="FN60" s="68"/>
      <c r="FO60" s="68"/>
      <c r="FP60" s="68"/>
      <c r="FQ60" s="68"/>
      <c r="FR60" s="68"/>
      <c r="FS60" s="68"/>
      <c r="FT60" s="68"/>
      <c r="FU60" s="68"/>
      <c r="FV60" s="68"/>
      <c r="FW60" s="68"/>
      <c r="FX60" s="68"/>
      <c r="FY60" s="68"/>
      <c r="FZ60" s="68"/>
      <c r="GA60" s="68"/>
      <c r="GB60" s="68"/>
      <c r="GC60" s="68"/>
      <c r="GD60" s="68"/>
      <c r="GE60" s="68"/>
      <c r="GF60" s="68"/>
      <c r="GG60" s="68"/>
      <c r="GH60" s="68"/>
      <c r="GI60" s="68"/>
      <c r="GJ60" s="68"/>
      <c r="GK60" s="68"/>
      <c r="GL60" s="68"/>
      <c r="GM60" s="68"/>
      <c r="GN60" s="68"/>
      <c r="GO60" s="68"/>
      <c r="GP60" s="68"/>
      <c r="GQ60" s="68"/>
      <c r="GR60" s="68"/>
      <c r="GS60" s="68"/>
      <c r="GT60" s="68"/>
      <c r="GU60" s="68"/>
      <c r="GV60" s="68"/>
      <c r="GW60" s="68"/>
      <c r="GX60" s="68"/>
      <c r="GY60" s="68"/>
      <c r="GZ60" s="68"/>
      <c r="HA60" s="68"/>
      <c r="HB60" s="68"/>
      <c r="HC60" s="68"/>
      <c r="HD60" s="68"/>
      <c r="HE60" s="68"/>
      <c r="HF60" s="68"/>
      <c r="HG60" s="68"/>
      <c r="HH60" s="68"/>
      <c r="HI60" s="68"/>
      <c r="HJ60" s="68"/>
      <c r="HK60" s="68"/>
      <c r="HL60" s="68"/>
      <c r="HM60" s="68"/>
      <c r="HN60" s="68"/>
      <c r="HO60" s="68"/>
      <c r="HP60" s="68"/>
      <c r="HQ60" s="68"/>
      <c r="HR60" s="68"/>
      <c r="HS60" s="68"/>
      <c r="HT60" s="68"/>
      <c r="HU60" s="68"/>
      <c r="HV60" s="68"/>
      <c r="HW60" s="68"/>
      <c r="HX60" s="68"/>
      <c r="HY60" s="68"/>
      <c r="HZ60" s="68"/>
      <c r="IA60" s="68"/>
      <c r="IB60" s="68"/>
      <c r="IC60" s="68"/>
      <c r="ID60" s="68"/>
      <c r="IE60" s="68"/>
      <c r="IF60" s="68"/>
      <c r="IG60" s="68"/>
      <c r="IH60" s="68"/>
      <c r="II60" s="68"/>
      <c r="IJ60" s="68"/>
      <c r="IK60" s="68"/>
    </row>
    <row r="61" spans="1:245" s="68" customFormat="1" x14ac:dyDescent="0.35">
      <c r="A61" s="86" t="s">
        <v>100</v>
      </c>
      <c r="B61" s="86" t="s">
        <v>93</v>
      </c>
      <c r="C61" s="86" t="s">
        <v>40</v>
      </c>
      <c r="D61" s="88">
        <v>10000000</v>
      </c>
      <c r="E61" s="78"/>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c r="EN61" s="69"/>
      <c r="EO61" s="69"/>
      <c r="EP61" s="69"/>
      <c r="EQ61" s="69"/>
      <c r="ER61" s="69"/>
      <c r="ES61" s="69"/>
      <c r="ET61" s="69"/>
      <c r="EU61" s="69"/>
      <c r="EV61" s="69"/>
      <c r="EW61" s="69"/>
      <c r="EX61" s="69"/>
      <c r="EY61" s="69"/>
      <c r="EZ61" s="69"/>
      <c r="FA61" s="69"/>
      <c r="FB61" s="69"/>
      <c r="FC61" s="69"/>
      <c r="FD61" s="69"/>
      <c r="FE61" s="69"/>
      <c r="FF61" s="69"/>
      <c r="FG61" s="69"/>
      <c r="FH61" s="69"/>
      <c r="FI61" s="69"/>
      <c r="FJ61" s="69"/>
      <c r="FK61" s="69"/>
      <c r="FL61" s="69"/>
      <c r="FM61" s="69"/>
      <c r="FN61" s="69"/>
      <c r="FO61" s="69"/>
      <c r="FP61" s="69"/>
      <c r="FQ61" s="69"/>
      <c r="FR61" s="69"/>
      <c r="FS61" s="69"/>
      <c r="FT61" s="69"/>
      <c r="FU61" s="69"/>
      <c r="FV61" s="69"/>
      <c r="FW61" s="69"/>
      <c r="FX61" s="69"/>
      <c r="FY61" s="69"/>
      <c r="FZ61" s="69"/>
      <c r="GA61" s="69"/>
      <c r="GB61" s="69"/>
      <c r="GC61" s="69"/>
      <c r="GD61" s="69"/>
      <c r="GE61" s="69"/>
      <c r="GF61" s="69"/>
      <c r="GG61" s="69"/>
      <c r="GH61" s="69"/>
      <c r="GI61" s="69"/>
      <c r="GJ61" s="69"/>
      <c r="GK61" s="69"/>
      <c r="GL61" s="69"/>
      <c r="GM61" s="69"/>
      <c r="GN61" s="69"/>
      <c r="GO61" s="69"/>
      <c r="GP61" s="69"/>
      <c r="GQ61" s="69"/>
      <c r="GR61" s="69"/>
      <c r="GS61" s="69"/>
      <c r="GT61" s="69"/>
      <c r="GU61" s="69"/>
      <c r="GV61" s="69"/>
      <c r="GW61" s="69"/>
      <c r="GX61" s="69"/>
      <c r="GY61" s="69"/>
      <c r="GZ61" s="69"/>
      <c r="HA61" s="69"/>
      <c r="HB61" s="69"/>
      <c r="HC61" s="69"/>
      <c r="HD61" s="69"/>
      <c r="HE61" s="69"/>
      <c r="HF61" s="69"/>
      <c r="HG61" s="69"/>
      <c r="HH61" s="69"/>
      <c r="HI61" s="69"/>
      <c r="HJ61" s="69"/>
      <c r="HK61" s="69"/>
      <c r="HL61" s="69"/>
      <c r="HM61" s="69"/>
      <c r="HN61" s="69"/>
      <c r="HO61" s="69"/>
      <c r="HP61" s="69"/>
      <c r="HQ61" s="69"/>
      <c r="HR61" s="69"/>
      <c r="HS61" s="69"/>
      <c r="HT61" s="69"/>
      <c r="HU61" s="69"/>
      <c r="HV61" s="69"/>
      <c r="HW61" s="69"/>
      <c r="HX61" s="69"/>
      <c r="HY61" s="69"/>
      <c r="HZ61" s="69"/>
      <c r="IA61" s="69"/>
      <c r="IB61" s="69"/>
      <c r="IC61" s="69"/>
      <c r="ID61" s="69"/>
      <c r="IE61" s="69"/>
      <c r="IF61" s="69"/>
      <c r="IG61" s="69"/>
      <c r="IH61" s="69"/>
      <c r="II61" s="69"/>
      <c r="IJ61" s="69"/>
      <c r="IK61" s="69"/>
    </row>
    <row r="62" spans="1:245" s="72" customFormat="1" x14ac:dyDescent="0.35">
      <c r="A62" s="86" t="s">
        <v>102</v>
      </c>
      <c r="B62" s="86" t="s">
        <v>97</v>
      </c>
      <c r="C62" s="86" t="s">
        <v>40</v>
      </c>
      <c r="D62" s="88">
        <v>10000000</v>
      </c>
      <c r="E62" s="81"/>
    </row>
    <row r="63" spans="1:245" x14ac:dyDescent="0.35">
      <c r="A63" s="86" t="s">
        <v>104</v>
      </c>
      <c r="B63" s="86" t="s">
        <v>696</v>
      </c>
      <c r="C63" s="86" t="s">
        <v>40</v>
      </c>
      <c r="D63" s="88">
        <v>9000000</v>
      </c>
    </row>
    <row r="64" spans="1:245" x14ac:dyDescent="0.35">
      <c r="A64" s="86" t="s">
        <v>916</v>
      </c>
      <c r="B64" s="86" t="s">
        <v>697</v>
      </c>
      <c r="C64" s="86" t="s">
        <v>40</v>
      </c>
      <c r="D64" s="88">
        <v>8000000</v>
      </c>
    </row>
    <row r="65" spans="1:245" x14ac:dyDescent="0.35">
      <c r="D65" s="88"/>
    </row>
    <row r="66" spans="1:245" x14ac:dyDescent="0.35">
      <c r="D66" s="88"/>
    </row>
    <row r="67" spans="1:245" x14ac:dyDescent="0.35">
      <c r="B67" s="97" t="s">
        <v>208</v>
      </c>
      <c r="D67" s="88"/>
      <c r="E67" s="78"/>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c r="EO67" s="69"/>
      <c r="EP67" s="69"/>
      <c r="EQ67" s="69"/>
      <c r="ER67" s="69"/>
      <c r="ES67" s="69"/>
      <c r="ET67" s="69"/>
      <c r="EU67" s="69"/>
      <c r="EV67" s="69"/>
      <c r="EW67" s="69"/>
      <c r="EX67" s="69"/>
      <c r="EY67" s="69"/>
      <c r="EZ67" s="69"/>
      <c r="FA67" s="69"/>
      <c r="FB67" s="69"/>
      <c r="FC67" s="69"/>
      <c r="FD67" s="69"/>
      <c r="FE67" s="69"/>
      <c r="FF67" s="69"/>
      <c r="FG67" s="69"/>
      <c r="FH67" s="69"/>
      <c r="FI67" s="69"/>
      <c r="FJ67" s="69"/>
      <c r="FK67" s="69"/>
      <c r="FL67" s="69"/>
      <c r="FM67" s="69"/>
      <c r="FN67" s="69"/>
      <c r="FO67" s="69"/>
      <c r="FP67" s="69"/>
      <c r="FQ67" s="69"/>
      <c r="FR67" s="69"/>
      <c r="FS67" s="69"/>
      <c r="FT67" s="69"/>
      <c r="FU67" s="69"/>
      <c r="FV67" s="69"/>
      <c r="FW67" s="69"/>
      <c r="FX67" s="69"/>
      <c r="FY67" s="69"/>
      <c r="FZ67" s="69"/>
      <c r="GA67" s="69"/>
      <c r="GB67" s="69"/>
      <c r="GC67" s="69"/>
      <c r="GD67" s="69"/>
      <c r="GE67" s="69"/>
      <c r="GF67" s="69"/>
      <c r="GG67" s="69"/>
      <c r="GH67" s="69"/>
      <c r="GI67" s="69"/>
      <c r="GJ67" s="69"/>
      <c r="GK67" s="69"/>
      <c r="GL67" s="69"/>
      <c r="GM67" s="69"/>
      <c r="GN67" s="69"/>
      <c r="GO67" s="69"/>
      <c r="GP67" s="69"/>
      <c r="GQ67" s="69"/>
      <c r="GR67" s="69"/>
      <c r="GS67" s="69"/>
      <c r="GT67" s="69"/>
      <c r="GU67" s="69"/>
      <c r="GV67" s="69"/>
      <c r="GW67" s="69"/>
      <c r="GX67" s="69"/>
      <c r="GY67" s="69"/>
      <c r="GZ67" s="69"/>
      <c r="HA67" s="69"/>
      <c r="HB67" s="69"/>
      <c r="HC67" s="69"/>
      <c r="HD67" s="69"/>
      <c r="HE67" s="69"/>
      <c r="HF67" s="69"/>
      <c r="HG67" s="69"/>
      <c r="HH67" s="69"/>
      <c r="HI67" s="69"/>
      <c r="HJ67" s="69"/>
      <c r="HK67" s="69"/>
      <c r="HL67" s="69"/>
      <c r="HM67" s="69"/>
      <c r="HN67" s="69"/>
      <c r="HO67" s="69"/>
      <c r="HP67" s="69"/>
      <c r="HQ67" s="69"/>
      <c r="HR67" s="69"/>
      <c r="HS67" s="69"/>
      <c r="HT67" s="69"/>
      <c r="HU67" s="69"/>
      <c r="HV67" s="69"/>
      <c r="HW67" s="69"/>
      <c r="HX67" s="69"/>
      <c r="HY67" s="69"/>
      <c r="HZ67" s="69"/>
      <c r="IA67" s="69"/>
      <c r="IB67" s="69"/>
      <c r="IC67" s="69"/>
      <c r="ID67" s="69"/>
      <c r="IE67" s="69"/>
      <c r="IF67" s="69"/>
      <c r="IG67" s="69"/>
      <c r="IH67" s="69"/>
      <c r="II67" s="69"/>
      <c r="IJ67" s="69"/>
      <c r="IK67" s="69"/>
    </row>
    <row r="68" spans="1:245" x14ac:dyDescent="0.35">
      <c r="A68" s="89" t="s">
        <v>698</v>
      </c>
      <c r="B68" s="89" t="s">
        <v>699</v>
      </c>
      <c r="C68" s="89" t="s">
        <v>6</v>
      </c>
      <c r="D68" s="88">
        <v>5000000</v>
      </c>
    </row>
    <row r="69" spans="1:245" s="70" customFormat="1" x14ac:dyDescent="0.35">
      <c r="A69" s="89"/>
      <c r="B69" s="89"/>
      <c r="C69" s="89"/>
      <c r="D69" s="88"/>
      <c r="E69" s="76"/>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row>
    <row r="70" spans="1:245" x14ac:dyDescent="0.35">
      <c r="A70" s="89" t="s">
        <v>700</v>
      </c>
      <c r="B70" s="89" t="s">
        <v>701</v>
      </c>
      <c r="C70" s="89" t="s">
        <v>8</v>
      </c>
      <c r="D70" s="88">
        <v>6000000</v>
      </c>
      <c r="E70" s="77"/>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68"/>
      <c r="AQ70" s="68"/>
      <c r="AR70" s="68"/>
      <c r="AS70" s="68"/>
      <c r="AT70" s="68"/>
      <c r="AU70" s="68"/>
      <c r="AV70" s="68"/>
      <c r="AW70" s="68"/>
      <c r="AX70" s="68"/>
      <c r="AY70" s="68"/>
      <c r="AZ70" s="68"/>
      <c r="BA70" s="68"/>
      <c r="BB70" s="68"/>
      <c r="BC70" s="68"/>
      <c r="BD70" s="68"/>
      <c r="BE70" s="68"/>
      <c r="BF70" s="68"/>
      <c r="BG70" s="68"/>
      <c r="BH70" s="68"/>
      <c r="BI70" s="68"/>
      <c r="BJ70" s="68"/>
      <c r="BK70" s="68"/>
      <c r="BL70" s="68"/>
      <c r="BM70" s="68"/>
      <c r="BN70" s="68"/>
      <c r="BO70" s="68"/>
      <c r="BP70" s="68"/>
      <c r="BQ70" s="68"/>
      <c r="BR70" s="68"/>
      <c r="BS70" s="68"/>
      <c r="BT70" s="68"/>
      <c r="BU70" s="68"/>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c r="EO70" s="68"/>
      <c r="EP70" s="68"/>
      <c r="EQ70" s="68"/>
      <c r="ER70" s="68"/>
      <c r="ES70" s="68"/>
      <c r="ET70" s="68"/>
      <c r="EU70" s="68"/>
      <c r="EV70" s="68"/>
      <c r="EW70" s="68"/>
      <c r="EX70" s="68"/>
      <c r="EY70" s="68"/>
      <c r="EZ70" s="68"/>
      <c r="FA70" s="68"/>
      <c r="FB70" s="68"/>
      <c r="FC70" s="68"/>
      <c r="FD70" s="68"/>
      <c r="FE70" s="68"/>
      <c r="FF70" s="68"/>
      <c r="FG70" s="68"/>
      <c r="FH70" s="68"/>
      <c r="FI70" s="68"/>
      <c r="FJ70" s="68"/>
      <c r="FK70" s="68"/>
      <c r="FL70" s="68"/>
      <c r="FM70" s="68"/>
      <c r="FN70" s="68"/>
      <c r="FO70" s="68"/>
      <c r="FP70" s="68"/>
      <c r="FQ70" s="68"/>
      <c r="FR70" s="68"/>
      <c r="FS70" s="68"/>
      <c r="FT70" s="68"/>
      <c r="FU70" s="68"/>
      <c r="FV70" s="68"/>
      <c r="FW70" s="68"/>
      <c r="FX70" s="68"/>
      <c r="FY70" s="68"/>
      <c r="FZ70" s="68"/>
      <c r="GA70" s="68"/>
      <c r="GB70" s="68"/>
      <c r="GC70" s="68"/>
      <c r="GD70" s="68"/>
      <c r="GE70" s="68"/>
      <c r="GF70" s="68"/>
      <c r="GG70" s="68"/>
      <c r="GH70" s="68"/>
      <c r="GI70" s="68"/>
      <c r="GJ70" s="68"/>
      <c r="GK70" s="68"/>
      <c r="GL70" s="68"/>
      <c r="GM70" s="68"/>
      <c r="GN70" s="68"/>
      <c r="GO70" s="68"/>
      <c r="GP70" s="68"/>
      <c r="GQ70" s="68"/>
      <c r="GR70" s="68"/>
      <c r="GS70" s="68"/>
      <c r="GT70" s="68"/>
      <c r="GU70" s="68"/>
      <c r="GV70" s="68"/>
      <c r="GW70" s="68"/>
      <c r="GX70" s="68"/>
      <c r="GY70" s="68"/>
      <c r="GZ70" s="68"/>
      <c r="HA70" s="68"/>
      <c r="HB70" s="68"/>
      <c r="HC70" s="68"/>
      <c r="HD70" s="68"/>
      <c r="HE70" s="68"/>
      <c r="HF70" s="68"/>
      <c r="HG70" s="68"/>
      <c r="HH70" s="68"/>
      <c r="HI70" s="68"/>
      <c r="HJ70" s="68"/>
      <c r="HK70" s="68"/>
      <c r="HL70" s="68"/>
      <c r="HM70" s="68"/>
      <c r="HN70" s="68"/>
      <c r="HO70" s="68"/>
      <c r="HP70" s="68"/>
      <c r="HQ70" s="68"/>
      <c r="HR70" s="68"/>
      <c r="HS70" s="68"/>
      <c r="HT70" s="68"/>
      <c r="HU70" s="68"/>
      <c r="HV70" s="68"/>
      <c r="HW70" s="68"/>
      <c r="HX70" s="68"/>
      <c r="HY70" s="68"/>
      <c r="HZ70" s="68"/>
      <c r="IA70" s="68"/>
      <c r="IB70" s="68"/>
      <c r="IC70" s="68"/>
      <c r="ID70" s="68"/>
      <c r="IE70" s="68"/>
      <c r="IF70" s="68"/>
      <c r="IG70" s="68"/>
      <c r="IH70" s="68"/>
      <c r="II70" s="68"/>
      <c r="IJ70" s="68"/>
      <c r="IK70" s="68"/>
    </row>
    <row r="71" spans="1:245" x14ac:dyDescent="0.35">
      <c r="A71" s="89" t="s">
        <v>702</v>
      </c>
      <c r="B71" s="89" t="s">
        <v>703</v>
      </c>
      <c r="C71" s="89" t="s">
        <v>8</v>
      </c>
      <c r="D71" s="88">
        <v>6000000</v>
      </c>
    </row>
    <row r="72" spans="1:245" x14ac:dyDescent="0.35">
      <c r="A72" s="89" t="s">
        <v>704</v>
      </c>
      <c r="B72" s="89" t="s">
        <v>705</v>
      </c>
      <c r="C72" s="89" t="s">
        <v>8</v>
      </c>
      <c r="D72" s="88">
        <v>6000000</v>
      </c>
    </row>
    <row r="73" spans="1:245" x14ac:dyDescent="0.35">
      <c r="A73" s="89" t="s">
        <v>706</v>
      </c>
      <c r="B73" s="89" t="s">
        <v>707</v>
      </c>
      <c r="C73" s="89" t="s">
        <v>8</v>
      </c>
      <c r="D73" s="88">
        <v>6000000</v>
      </c>
      <c r="E73" s="8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c r="EN73" s="70"/>
      <c r="EO73" s="70"/>
      <c r="EP73" s="70"/>
      <c r="EQ73" s="70"/>
      <c r="ER73" s="70"/>
      <c r="ES73" s="70"/>
      <c r="ET73" s="70"/>
      <c r="EU73" s="70"/>
      <c r="EV73" s="70"/>
      <c r="EW73" s="70"/>
      <c r="EX73" s="70"/>
      <c r="EY73" s="70"/>
      <c r="EZ73" s="70"/>
      <c r="FA73" s="70"/>
      <c r="FB73" s="70"/>
      <c r="FC73" s="70"/>
      <c r="FD73" s="70"/>
      <c r="FE73" s="70"/>
      <c r="FF73" s="70"/>
      <c r="FG73" s="70"/>
      <c r="FH73" s="70"/>
      <c r="FI73" s="70"/>
      <c r="FJ73" s="70"/>
      <c r="FK73" s="70"/>
      <c r="FL73" s="70"/>
      <c r="FM73" s="70"/>
      <c r="FN73" s="70"/>
      <c r="FO73" s="70"/>
      <c r="FP73" s="70"/>
      <c r="FQ73" s="70"/>
      <c r="FR73" s="70"/>
      <c r="FS73" s="70"/>
      <c r="FT73" s="70"/>
      <c r="FU73" s="70"/>
      <c r="FV73" s="70"/>
      <c r="FW73" s="70"/>
      <c r="FX73" s="70"/>
      <c r="FY73" s="70"/>
      <c r="FZ73" s="70"/>
      <c r="GA73" s="70"/>
      <c r="GB73" s="70"/>
      <c r="GC73" s="70"/>
      <c r="GD73" s="70"/>
      <c r="GE73" s="70"/>
      <c r="GF73" s="70"/>
      <c r="GG73" s="70"/>
      <c r="GH73" s="70"/>
      <c r="GI73" s="70"/>
      <c r="GJ73" s="70"/>
      <c r="GK73" s="70"/>
      <c r="GL73" s="70"/>
      <c r="GM73" s="70"/>
      <c r="GN73" s="70"/>
      <c r="GO73" s="70"/>
      <c r="GP73" s="70"/>
      <c r="GQ73" s="70"/>
      <c r="GR73" s="70"/>
      <c r="GS73" s="70"/>
      <c r="GT73" s="70"/>
      <c r="GU73" s="70"/>
      <c r="GV73" s="70"/>
      <c r="GW73" s="70"/>
      <c r="GX73" s="70"/>
      <c r="GY73" s="70"/>
      <c r="GZ73" s="70"/>
      <c r="HA73" s="70"/>
      <c r="HB73" s="70"/>
      <c r="HC73" s="70"/>
      <c r="HD73" s="70"/>
      <c r="HE73" s="70"/>
      <c r="HF73" s="70"/>
      <c r="HG73" s="70"/>
      <c r="HH73" s="70"/>
      <c r="HI73" s="70"/>
      <c r="HJ73" s="70"/>
      <c r="HK73" s="70"/>
      <c r="HL73" s="70"/>
      <c r="HM73" s="70"/>
      <c r="HN73" s="70"/>
      <c r="HO73" s="70"/>
      <c r="HP73" s="70"/>
      <c r="HQ73" s="70"/>
      <c r="HR73" s="70"/>
      <c r="HS73" s="70"/>
      <c r="HT73" s="70"/>
      <c r="HU73" s="70"/>
      <c r="HV73" s="70"/>
      <c r="HW73" s="70"/>
      <c r="HX73" s="70"/>
      <c r="HY73" s="70"/>
      <c r="HZ73" s="70"/>
      <c r="IA73" s="70"/>
      <c r="IB73" s="70"/>
      <c r="IC73" s="70"/>
      <c r="ID73" s="70"/>
      <c r="IE73" s="70"/>
      <c r="IF73" s="70"/>
      <c r="IG73" s="70"/>
      <c r="IH73" s="70"/>
      <c r="II73" s="70"/>
      <c r="IJ73" s="70"/>
      <c r="IK73" s="70"/>
    </row>
    <row r="74" spans="1:245" x14ac:dyDescent="0.35">
      <c r="A74" s="89" t="s">
        <v>708</v>
      </c>
      <c r="B74" s="86" t="s">
        <v>709</v>
      </c>
      <c r="C74" s="86" t="s">
        <v>8</v>
      </c>
      <c r="D74" s="88">
        <v>5000000</v>
      </c>
    </row>
    <row r="75" spans="1:245" x14ac:dyDescent="0.35">
      <c r="A75" s="89" t="s">
        <v>710</v>
      </c>
      <c r="B75" s="89" t="s">
        <v>711</v>
      </c>
      <c r="C75" s="89" t="s">
        <v>8</v>
      </c>
      <c r="D75" s="88">
        <v>5000000</v>
      </c>
    </row>
    <row r="76" spans="1:245" s="69" customFormat="1" x14ac:dyDescent="0.35">
      <c r="A76" s="89" t="s">
        <v>712</v>
      </c>
      <c r="B76" s="89" t="s">
        <v>713</v>
      </c>
      <c r="C76" s="89" t="s">
        <v>8</v>
      </c>
      <c r="D76" s="88">
        <v>5000000</v>
      </c>
      <c r="E76" s="81"/>
      <c r="F76" s="72"/>
      <c r="G76" s="72"/>
      <c r="H76" s="72"/>
      <c r="I76" s="72"/>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72"/>
      <c r="AJ76" s="72"/>
      <c r="AK76" s="72"/>
      <c r="AL76" s="72"/>
      <c r="AM76" s="72"/>
      <c r="AN76" s="72"/>
      <c r="AO76" s="72"/>
      <c r="AP76" s="72"/>
      <c r="AQ76" s="72"/>
      <c r="AR76" s="72"/>
      <c r="AS76" s="72"/>
      <c r="AT76" s="72"/>
      <c r="AU76" s="72"/>
      <c r="AV76" s="72"/>
      <c r="AW76" s="72"/>
      <c r="AX76" s="72"/>
      <c r="AY76" s="72"/>
      <c r="AZ76" s="72"/>
      <c r="BA76" s="72"/>
      <c r="BB76" s="72"/>
      <c r="BC76" s="72"/>
      <c r="BD76" s="72"/>
      <c r="BE76" s="72"/>
      <c r="BF76" s="72"/>
      <c r="BG76" s="72"/>
      <c r="BH76" s="72"/>
      <c r="BI76" s="72"/>
      <c r="BJ76" s="72"/>
      <c r="BK76" s="72"/>
      <c r="BL76" s="72"/>
      <c r="BM76" s="72"/>
      <c r="BN76" s="72"/>
      <c r="BO76" s="72"/>
      <c r="BP76" s="72"/>
      <c r="BQ76" s="72"/>
      <c r="BR76" s="72"/>
      <c r="BS76" s="72"/>
      <c r="BT76" s="72"/>
      <c r="BU76" s="72"/>
      <c r="BV76" s="72"/>
      <c r="BW76" s="72"/>
      <c r="BX76" s="72"/>
      <c r="BY76" s="72"/>
      <c r="BZ76" s="72"/>
      <c r="CA76" s="72"/>
      <c r="CB76" s="72"/>
      <c r="CC76" s="72"/>
      <c r="CD76" s="72"/>
      <c r="CE76" s="72"/>
      <c r="CF76" s="72"/>
      <c r="CG76" s="72"/>
      <c r="CH76" s="72"/>
      <c r="CI76" s="72"/>
      <c r="CJ76" s="72"/>
      <c r="CK76" s="72"/>
      <c r="CL76" s="72"/>
      <c r="CM76" s="72"/>
      <c r="CN76" s="72"/>
      <c r="CO76" s="72"/>
      <c r="CP76" s="72"/>
      <c r="CQ76" s="72"/>
      <c r="CR76" s="72"/>
      <c r="CS76" s="72"/>
      <c r="CT76" s="72"/>
      <c r="CU76" s="72"/>
      <c r="CV76" s="72"/>
      <c r="CW76" s="72"/>
      <c r="CX76" s="72"/>
      <c r="CY76" s="72"/>
      <c r="CZ76" s="72"/>
      <c r="DA76" s="72"/>
      <c r="DB76" s="72"/>
      <c r="DC76" s="72"/>
      <c r="DD76" s="72"/>
      <c r="DE76" s="72"/>
      <c r="DF76" s="72"/>
      <c r="DG76" s="72"/>
      <c r="DH76" s="72"/>
      <c r="DI76" s="72"/>
      <c r="DJ76" s="72"/>
      <c r="DK76" s="72"/>
      <c r="DL76" s="72"/>
      <c r="DM76" s="72"/>
      <c r="DN76" s="72"/>
      <c r="DO76" s="72"/>
      <c r="DP76" s="72"/>
      <c r="DQ76" s="72"/>
      <c r="DR76" s="72"/>
      <c r="DS76" s="72"/>
      <c r="DT76" s="72"/>
      <c r="DU76" s="72"/>
      <c r="DV76" s="72"/>
      <c r="DW76" s="72"/>
      <c r="DX76" s="72"/>
      <c r="DY76" s="72"/>
      <c r="DZ76" s="72"/>
      <c r="EA76" s="72"/>
      <c r="EB76" s="72"/>
      <c r="EC76" s="72"/>
      <c r="ED76" s="72"/>
      <c r="EE76" s="72"/>
      <c r="EF76" s="72"/>
      <c r="EG76" s="72"/>
      <c r="EH76" s="72"/>
      <c r="EI76" s="72"/>
      <c r="EJ76" s="72"/>
      <c r="EK76" s="72"/>
      <c r="EL76" s="72"/>
      <c r="EM76" s="72"/>
      <c r="EN76" s="72"/>
      <c r="EO76" s="72"/>
      <c r="EP76" s="72"/>
      <c r="EQ76" s="72"/>
      <c r="ER76" s="72"/>
      <c r="ES76" s="72"/>
      <c r="ET76" s="72"/>
      <c r="EU76" s="72"/>
      <c r="EV76" s="72"/>
      <c r="EW76" s="72"/>
      <c r="EX76" s="72"/>
      <c r="EY76" s="72"/>
      <c r="EZ76" s="72"/>
      <c r="FA76" s="72"/>
      <c r="FB76" s="72"/>
      <c r="FC76" s="72"/>
      <c r="FD76" s="72"/>
      <c r="FE76" s="72"/>
      <c r="FF76" s="72"/>
      <c r="FG76" s="72"/>
      <c r="FH76" s="72"/>
      <c r="FI76" s="72"/>
      <c r="FJ76" s="72"/>
      <c r="FK76" s="72"/>
      <c r="FL76" s="72"/>
      <c r="FM76" s="72"/>
      <c r="FN76" s="72"/>
      <c r="FO76" s="72"/>
      <c r="FP76" s="72"/>
      <c r="FQ76" s="72"/>
      <c r="FR76" s="72"/>
      <c r="FS76" s="72"/>
      <c r="FT76" s="72"/>
      <c r="FU76" s="72"/>
      <c r="FV76" s="72"/>
      <c r="FW76" s="72"/>
      <c r="FX76" s="72"/>
      <c r="FY76" s="72"/>
      <c r="FZ76" s="72"/>
      <c r="GA76" s="72"/>
      <c r="GB76" s="72"/>
      <c r="GC76" s="72"/>
      <c r="GD76" s="72"/>
      <c r="GE76" s="72"/>
      <c r="GF76" s="72"/>
      <c r="GG76" s="72"/>
      <c r="GH76" s="72"/>
      <c r="GI76" s="72"/>
      <c r="GJ76" s="72"/>
      <c r="GK76" s="72"/>
      <c r="GL76" s="72"/>
      <c r="GM76" s="72"/>
      <c r="GN76" s="72"/>
      <c r="GO76" s="72"/>
      <c r="GP76" s="72"/>
      <c r="GQ76" s="72"/>
      <c r="GR76" s="72"/>
      <c r="GS76" s="72"/>
      <c r="GT76" s="72"/>
      <c r="GU76" s="72"/>
      <c r="GV76" s="72"/>
      <c r="GW76" s="72"/>
      <c r="GX76" s="72"/>
      <c r="GY76" s="72"/>
      <c r="GZ76" s="72"/>
      <c r="HA76" s="72"/>
      <c r="HB76" s="72"/>
      <c r="HC76" s="72"/>
      <c r="HD76" s="72"/>
      <c r="HE76" s="72"/>
      <c r="HF76" s="72"/>
      <c r="HG76" s="72"/>
      <c r="HH76" s="72"/>
      <c r="HI76" s="72"/>
      <c r="HJ76" s="72"/>
      <c r="HK76" s="72"/>
      <c r="HL76" s="72"/>
      <c r="HM76" s="72"/>
      <c r="HN76" s="72"/>
      <c r="HO76" s="72"/>
      <c r="HP76" s="72"/>
      <c r="HQ76" s="72"/>
      <c r="HR76" s="72"/>
      <c r="HS76" s="72"/>
      <c r="HT76" s="72"/>
      <c r="HU76" s="72"/>
      <c r="HV76" s="72"/>
      <c r="HW76" s="72"/>
      <c r="HX76" s="72"/>
      <c r="HY76" s="72"/>
      <c r="HZ76" s="72"/>
      <c r="IA76" s="72"/>
      <c r="IB76" s="72"/>
      <c r="IC76" s="72"/>
      <c r="ID76" s="72"/>
      <c r="IE76" s="72"/>
      <c r="IF76" s="72"/>
      <c r="IG76" s="72"/>
      <c r="IH76" s="72"/>
      <c r="II76" s="72"/>
      <c r="IJ76" s="72"/>
      <c r="IK76" s="72"/>
    </row>
    <row r="77" spans="1:245" x14ac:dyDescent="0.35">
      <c r="A77" s="89" t="s">
        <v>714</v>
      </c>
      <c r="B77" s="89" t="s">
        <v>715</v>
      </c>
      <c r="C77" s="89" t="s">
        <v>8</v>
      </c>
      <c r="D77" s="88">
        <v>5000000</v>
      </c>
    </row>
    <row r="78" spans="1:245" s="108" customFormat="1" x14ac:dyDescent="0.35">
      <c r="A78" s="105" t="s">
        <v>940</v>
      </c>
      <c r="B78" s="105" t="s">
        <v>716</v>
      </c>
      <c r="C78" s="105" t="s">
        <v>8</v>
      </c>
      <c r="D78" s="106">
        <v>5000000</v>
      </c>
      <c r="E78" s="107"/>
    </row>
    <row r="79" spans="1:245" x14ac:dyDescent="0.35">
      <c r="A79" s="89" t="s">
        <v>717</v>
      </c>
      <c r="B79" s="89" t="s">
        <v>718</v>
      </c>
      <c r="C79" s="89" t="s">
        <v>8</v>
      </c>
      <c r="D79" s="88">
        <v>5000000</v>
      </c>
    </row>
    <row r="80" spans="1:245" s="102" customFormat="1" x14ac:dyDescent="0.35">
      <c r="A80" s="104" t="s">
        <v>922</v>
      </c>
      <c r="B80" s="104" t="s">
        <v>919</v>
      </c>
      <c r="C80" s="104" t="s">
        <v>8</v>
      </c>
      <c r="D80" s="103">
        <v>5000000</v>
      </c>
      <c r="E80" s="101"/>
    </row>
    <row r="81" spans="1:245" s="69" customFormat="1" x14ac:dyDescent="0.35">
      <c r="A81" s="112" t="s">
        <v>987</v>
      </c>
      <c r="B81" s="110" t="s">
        <v>459</v>
      </c>
      <c r="C81" s="110" t="s">
        <v>8</v>
      </c>
      <c r="D81" s="111">
        <v>9000000</v>
      </c>
      <c r="E81" s="78" t="s">
        <v>946</v>
      </c>
    </row>
    <row r="82" spans="1:245" x14ac:dyDescent="0.35">
      <c r="A82" s="89"/>
      <c r="B82" s="89"/>
      <c r="C82" s="89"/>
      <c r="D82" s="88"/>
    </row>
    <row r="83" spans="1:245" s="69" customFormat="1" x14ac:dyDescent="0.35">
      <c r="A83" s="89" t="s">
        <v>719</v>
      </c>
      <c r="B83" s="89" t="s">
        <v>722</v>
      </c>
      <c r="C83" s="89" t="s">
        <v>24</v>
      </c>
      <c r="D83" s="88">
        <v>6000000</v>
      </c>
      <c r="E83" s="76"/>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row>
    <row r="84" spans="1:245" x14ac:dyDescent="0.35">
      <c r="A84" s="89" t="s">
        <v>721</v>
      </c>
      <c r="B84" s="89" t="s">
        <v>724</v>
      </c>
      <c r="C84" s="89" t="s">
        <v>24</v>
      </c>
      <c r="D84" s="88">
        <v>6000000</v>
      </c>
      <c r="E84" s="78"/>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c r="BJ84" s="69"/>
      <c r="BK84" s="69"/>
      <c r="BL84" s="69"/>
      <c r="BM84" s="69"/>
      <c r="BN84" s="69"/>
      <c r="BO84" s="69"/>
      <c r="BP84" s="69"/>
      <c r="BQ84" s="69"/>
      <c r="BR84" s="69"/>
      <c r="BS84" s="69"/>
      <c r="BT84" s="69"/>
      <c r="BU84" s="69"/>
      <c r="BV84" s="69"/>
      <c r="BW84" s="69"/>
      <c r="BX84" s="69"/>
      <c r="BY84" s="69"/>
      <c r="BZ84" s="69"/>
      <c r="CA84" s="69"/>
      <c r="CB84" s="69"/>
      <c r="CC84" s="69"/>
      <c r="CD84" s="69"/>
      <c r="CE84" s="69"/>
      <c r="CF84" s="69"/>
      <c r="CG84" s="69"/>
      <c r="CH84" s="69"/>
      <c r="CI84" s="69"/>
      <c r="CJ84" s="69"/>
      <c r="CK84" s="69"/>
      <c r="CL84" s="69"/>
      <c r="CM84" s="69"/>
      <c r="CN84" s="69"/>
      <c r="CO84" s="69"/>
      <c r="CP84" s="69"/>
      <c r="CQ84" s="69"/>
      <c r="CR84" s="69"/>
      <c r="CS84" s="69"/>
      <c r="CT84" s="69"/>
      <c r="CU84" s="69"/>
      <c r="CV84" s="69"/>
      <c r="CW84" s="69"/>
      <c r="CX84" s="69"/>
      <c r="CY84" s="69"/>
      <c r="CZ84" s="69"/>
      <c r="DA84" s="69"/>
      <c r="DB84" s="69"/>
      <c r="DC84" s="69"/>
      <c r="DD84" s="69"/>
      <c r="DE84" s="69"/>
      <c r="DF84" s="69"/>
      <c r="DG84" s="69"/>
      <c r="DH84" s="69"/>
      <c r="DI84" s="69"/>
      <c r="DJ84" s="69"/>
      <c r="DK84" s="69"/>
      <c r="DL84" s="69"/>
      <c r="DM84" s="69"/>
      <c r="DN84" s="69"/>
      <c r="DO84" s="69"/>
      <c r="DP84" s="69"/>
      <c r="DQ84" s="69"/>
      <c r="DR84" s="69"/>
      <c r="DS84" s="69"/>
      <c r="DT84" s="69"/>
      <c r="DU84" s="69"/>
      <c r="DV84" s="69"/>
      <c r="DW84" s="69"/>
      <c r="DX84" s="69"/>
      <c r="DY84" s="69"/>
      <c r="DZ84" s="69"/>
      <c r="EA84" s="69"/>
      <c r="EB84" s="69"/>
      <c r="EC84" s="69"/>
      <c r="ED84" s="69"/>
      <c r="EE84" s="69"/>
      <c r="EF84" s="69"/>
      <c r="EG84" s="69"/>
      <c r="EH84" s="69"/>
      <c r="EI84" s="69"/>
      <c r="EJ84" s="69"/>
      <c r="EK84" s="69"/>
      <c r="EL84" s="69"/>
      <c r="EM84" s="69"/>
      <c r="EN84" s="69"/>
      <c r="EO84" s="69"/>
      <c r="EP84" s="69"/>
      <c r="EQ84" s="69"/>
      <c r="ER84" s="69"/>
      <c r="ES84" s="69"/>
      <c r="ET84" s="69"/>
      <c r="EU84" s="69"/>
      <c r="EV84" s="69"/>
      <c r="EW84" s="69"/>
      <c r="EX84" s="69"/>
      <c r="EY84" s="69"/>
      <c r="EZ84" s="69"/>
      <c r="FA84" s="69"/>
      <c r="FB84" s="69"/>
      <c r="FC84" s="69"/>
      <c r="FD84" s="69"/>
      <c r="FE84" s="69"/>
      <c r="FF84" s="69"/>
      <c r="FG84" s="69"/>
      <c r="FH84" s="69"/>
      <c r="FI84" s="69"/>
      <c r="FJ84" s="69"/>
      <c r="FK84" s="69"/>
      <c r="FL84" s="69"/>
      <c r="FM84" s="69"/>
      <c r="FN84" s="69"/>
      <c r="FO84" s="69"/>
      <c r="FP84" s="69"/>
      <c r="FQ84" s="69"/>
      <c r="FR84" s="69"/>
      <c r="FS84" s="69"/>
      <c r="FT84" s="69"/>
      <c r="FU84" s="69"/>
      <c r="FV84" s="69"/>
      <c r="FW84" s="69"/>
      <c r="FX84" s="69"/>
      <c r="FY84" s="69"/>
      <c r="FZ84" s="69"/>
      <c r="GA84" s="69"/>
      <c r="GB84" s="69"/>
      <c r="GC84" s="69"/>
      <c r="GD84" s="69"/>
      <c r="GE84" s="69"/>
      <c r="GF84" s="69"/>
      <c r="GG84" s="69"/>
      <c r="GH84" s="69"/>
      <c r="GI84" s="69"/>
      <c r="GJ84" s="69"/>
      <c r="GK84" s="69"/>
      <c r="GL84" s="69"/>
      <c r="GM84" s="69"/>
      <c r="GN84" s="69"/>
      <c r="GO84" s="69"/>
      <c r="GP84" s="69"/>
      <c r="GQ84" s="69"/>
      <c r="GR84" s="69"/>
      <c r="GS84" s="69"/>
      <c r="GT84" s="69"/>
      <c r="GU84" s="69"/>
      <c r="GV84" s="69"/>
      <c r="GW84" s="69"/>
      <c r="GX84" s="69"/>
      <c r="GY84" s="69"/>
      <c r="GZ84" s="69"/>
      <c r="HA84" s="69"/>
      <c r="HB84" s="69"/>
      <c r="HC84" s="69"/>
      <c r="HD84" s="69"/>
      <c r="HE84" s="69"/>
      <c r="HF84" s="69"/>
      <c r="HG84" s="69"/>
      <c r="HH84" s="69"/>
      <c r="HI84" s="69"/>
      <c r="HJ84" s="69"/>
      <c r="HK84" s="69"/>
      <c r="HL84" s="69"/>
      <c r="HM84" s="69"/>
      <c r="HN84" s="69"/>
      <c r="HO84" s="69"/>
      <c r="HP84" s="69"/>
      <c r="HQ84" s="69"/>
      <c r="HR84" s="69"/>
      <c r="HS84" s="69"/>
      <c r="HT84" s="69"/>
      <c r="HU84" s="69"/>
      <c r="HV84" s="69"/>
      <c r="HW84" s="69"/>
      <c r="HX84" s="69"/>
      <c r="HY84" s="69"/>
      <c r="HZ84" s="69"/>
      <c r="IA84" s="69"/>
      <c r="IB84" s="69"/>
      <c r="IC84" s="69"/>
      <c r="ID84" s="69"/>
      <c r="IE84" s="69"/>
      <c r="IF84" s="69"/>
      <c r="IG84" s="69"/>
      <c r="IH84" s="69"/>
      <c r="II84" s="69"/>
      <c r="IJ84" s="69"/>
      <c r="IK84" s="69"/>
    </row>
    <row r="85" spans="1:245" x14ac:dyDescent="0.35">
      <c r="A85" s="89" t="s">
        <v>723</v>
      </c>
      <c r="B85" s="89" t="s">
        <v>726</v>
      </c>
      <c r="C85" s="89" t="s">
        <v>24</v>
      </c>
      <c r="D85" s="88">
        <v>5000000</v>
      </c>
    </row>
    <row r="86" spans="1:245" s="69" customFormat="1" x14ac:dyDescent="0.35">
      <c r="A86" s="89" t="s">
        <v>725</v>
      </c>
      <c r="B86" s="89" t="s">
        <v>727</v>
      </c>
      <c r="C86" s="89" t="s">
        <v>24</v>
      </c>
      <c r="D86" s="88">
        <v>5000000</v>
      </c>
      <c r="E86" s="79"/>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c r="AT86" s="71"/>
      <c r="AU86" s="71"/>
      <c r="AV86" s="71"/>
      <c r="AW86" s="71"/>
      <c r="AX86" s="71"/>
      <c r="AY86" s="71"/>
      <c r="AZ86" s="71"/>
      <c r="BA86" s="71"/>
      <c r="BB86" s="71"/>
      <c r="BC86" s="71"/>
      <c r="BD86" s="71"/>
      <c r="BE86" s="71"/>
      <c r="BF86" s="71"/>
      <c r="BG86" s="71"/>
      <c r="BH86" s="71"/>
      <c r="BI86" s="71"/>
      <c r="BJ86" s="71"/>
      <c r="BK86" s="71"/>
      <c r="BL86" s="71"/>
      <c r="BM86" s="71"/>
      <c r="BN86" s="71"/>
      <c r="BO86" s="71"/>
      <c r="BP86" s="71"/>
      <c r="BQ86" s="71"/>
      <c r="BR86" s="71"/>
      <c r="BS86" s="71"/>
      <c r="BT86" s="71"/>
      <c r="BU86" s="71"/>
      <c r="BV86" s="71"/>
      <c r="BW86" s="71"/>
      <c r="BX86" s="71"/>
      <c r="BY86" s="71"/>
      <c r="BZ86" s="71"/>
      <c r="CA86" s="71"/>
      <c r="CB86" s="71"/>
      <c r="CC86" s="71"/>
      <c r="CD86" s="71"/>
      <c r="CE86" s="71"/>
      <c r="CF86" s="71"/>
      <c r="CG86" s="71"/>
      <c r="CH86" s="71"/>
      <c r="CI86" s="71"/>
      <c r="CJ86" s="71"/>
      <c r="CK86" s="71"/>
      <c r="CL86" s="71"/>
      <c r="CM86" s="71"/>
      <c r="CN86" s="71"/>
      <c r="CO86" s="71"/>
      <c r="CP86" s="71"/>
      <c r="CQ86" s="71"/>
      <c r="CR86" s="71"/>
      <c r="CS86" s="71"/>
      <c r="CT86" s="71"/>
      <c r="CU86" s="71"/>
      <c r="CV86" s="71"/>
      <c r="CW86" s="71"/>
      <c r="CX86" s="71"/>
      <c r="CY86" s="71"/>
      <c r="CZ86" s="71"/>
      <c r="DA86" s="71"/>
      <c r="DB86" s="71"/>
      <c r="DC86" s="71"/>
      <c r="DD86" s="71"/>
      <c r="DE86" s="71"/>
      <c r="DF86" s="71"/>
      <c r="DG86" s="71"/>
      <c r="DH86" s="71"/>
      <c r="DI86" s="71"/>
      <c r="DJ86" s="71"/>
      <c r="DK86" s="71"/>
      <c r="DL86" s="71"/>
      <c r="DM86" s="71"/>
      <c r="DN86" s="71"/>
      <c r="DO86" s="71"/>
      <c r="DP86" s="71"/>
      <c r="DQ86" s="71"/>
      <c r="DR86" s="71"/>
      <c r="DS86" s="71"/>
      <c r="DT86" s="71"/>
      <c r="DU86" s="71"/>
      <c r="DV86" s="71"/>
      <c r="DW86" s="71"/>
      <c r="DX86" s="71"/>
      <c r="DY86" s="71"/>
      <c r="DZ86" s="71"/>
      <c r="EA86" s="71"/>
      <c r="EB86" s="71"/>
      <c r="EC86" s="71"/>
      <c r="ED86" s="71"/>
      <c r="EE86" s="71"/>
      <c r="EF86" s="71"/>
      <c r="EG86" s="71"/>
      <c r="EH86" s="71"/>
      <c r="EI86" s="71"/>
      <c r="EJ86" s="71"/>
      <c r="EK86" s="71"/>
      <c r="EL86" s="71"/>
      <c r="EM86" s="71"/>
      <c r="EN86" s="71"/>
      <c r="EO86" s="71"/>
      <c r="EP86" s="71"/>
      <c r="EQ86" s="71"/>
      <c r="ER86" s="71"/>
      <c r="ES86" s="71"/>
      <c r="ET86" s="71"/>
      <c r="EU86" s="71"/>
      <c r="EV86" s="71"/>
      <c r="EW86" s="71"/>
      <c r="EX86" s="71"/>
      <c r="EY86" s="71"/>
      <c r="EZ86" s="71"/>
      <c r="FA86" s="71"/>
      <c r="FB86" s="71"/>
      <c r="FC86" s="71"/>
      <c r="FD86" s="71"/>
      <c r="FE86" s="71"/>
      <c r="FF86" s="71"/>
      <c r="FG86" s="71"/>
      <c r="FH86" s="71"/>
      <c r="FI86" s="71"/>
      <c r="FJ86" s="71"/>
      <c r="FK86" s="71"/>
      <c r="FL86" s="71"/>
      <c r="FM86" s="71"/>
      <c r="FN86" s="71"/>
      <c r="FO86" s="71"/>
      <c r="FP86" s="71"/>
      <c r="FQ86" s="71"/>
      <c r="FR86" s="71"/>
      <c r="FS86" s="71"/>
      <c r="FT86" s="71"/>
      <c r="FU86" s="71"/>
      <c r="FV86" s="71"/>
      <c r="FW86" s="71"/>
      <c r="FX86" s="71"/>
      <c r="FY86" s="71"/>
      <c r="FZ86" s="71"/>
      <c r="GA86" s="71"/>
      <c r="GB86" s="71"/>
      <c r="GC86" s="71"/>
      <c r="GD86" s="71"/>
      <c r="GE86" s="71"/>
      <c r="GF86" s="71"/>
      <c r="GG86" s="71"/>
      <c r="GH86" s="71"/>
      <c r="GI86" s="71"/>
      <c r="GJ86" s="71"/>
      <c r="GK86" s="71"/>
      <c r="GL86" s="71"/>
      <c r="GM86" s="71"/>
      <c r="GN86" s="71"/>
      <c r="GO86" s="71"/>
      <c r="GP86" s="71"/>
      <c r="GQ86" s="71"/>
      <c r="GR86" s="71"/>
      <c r="GS86" s="71"/>
      <c r="GT86" s="71"/>
      <c r="GU86" s="71"/>
      <c r="GV86" s="71"/>
      <c r="GW86" s="71"/>
      <c r="GX86" s="71"/>
      <c r="GY86" s="71"/>
      <c r="GZ86" s="71"/>
      <c r="HA86" s="71"/>
      <c r="HB86" s="71"/>
      <c r="HC86" s="71"/>
      <c r="HD86" s="71"/>
      <c r="HE86" s="71"/>
      <c r="HF86" s="71"/>
      <c r="HG86" s="71"/>
      <c r="HH86" s="71"/>
      <c r="HI86" s="71"/>
      <c r="HJ86" s="71"/>
      <c r="HK86" s="71"/>
      <c r="HL86" s="71"/>
      <c r="HM86" s="71"/>
      <c r="HN86" s="71"/>
      <c r="HO86" s="71"/>
      <c r="HP86" s="71"/>
      <c r="HQ86" s="71"/>
      <c r="HR86" s="71"/>
      <c r="HS86" s="71"/>
      <c r="HT86" s="71"/>
      <c r="HU86" s="71"/>
      <c r="HV86" s="71"/>
      <c r="HW86" s="71"/>
      <c r="HX86" s="71"/>
      <c r="HY86" s="71"/>
      <c r="HZ86" s="71"/>
      <c r="IA86" s="71"/>
      <c r="IB86" s="71"/>
      <c r="IC86" s="71"/>
      <c r="ID86" s="71"/>
      <c r="IE86" s="71"/>
      <c r="IF86" s="71"/>
      <c r="IG86" s="71"/>
      <c r="IH86" s="71"/>
      <c r="II86" s="71"/>
      <c r="IJ86" s="71"/>
      <c r="IK86" s="71"/>
    </row>
    <row r="87" spans="1:245" s="69" customFormat="1" x14ac:dyDescent="0.35">
      <c r="A87" s="116" t="s">
        <v>996</v>
      </c>
      <c r="B87" s="116" t="s">
        <v>997</v>
      </c>
      <c r="C87" s="116" t="s">
        <v>24</v>
      </c>
      <c r="D87" s="111">
        <v>5000000</v>
      </c>
      <c r="E87" s="78" t="s">
        <v>946</v>
      </c>
    </row>
    <row r="88" spans="1:245" x14ac:dyDescent="0.35">
      <c r="A88" s="89"/>
      <c r="B88" s="89"/>
      <c r="C88" s="89"/>
      <c r="D88" s="88"/>
    </row>
    <row r="89" spans="1:245" s="68" customFormat="1" x14ac:dyDescent="0.35">
      <c r="A89" s="89" t="s">
        <v>728</v>
      </c>
      <c r="B89" s="89" t="s">
        <v>729</v>
      </c>
      <c r="C89" s="89" t="s">
        <v>40</v>
      </c>
      <c r="D89" s="88">
        <v>7000000</v>
      </c>
      <c r="E89" s="78"/>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c r="BJ89" s="69"/>
      <c r="BK89" s="69"/>
      <c r="BL89" s="69"/>
      <c r="BM89" s="69"/>
      <c r="BN89" s="69"/>
      <c r="BO89" s="69"/>
      <c r="BP89" s="69"/>
      <c r="BQ89" s="69"/>
      <c r="BR89" s="69"/>
      <c r="BS89" s="69"/>
      <c r="BT89" s="69"/>
      <c r="BU89" s="69"/>
      <c r="BV89" s="69"/>
      <c r="BW89" s="69"/>
      <c r="BX89" s="69"/>
      <c r="BY89" s="69"/>
      <c r="BZ89" s="69"/>
      <c r="CA89" s="69"/>
      <c r="CB89" s="69"/>
      <c r="CC89" s="69"/>
      <c r="CD89" s="69"/>
      <c r="CE89" s="69"/>
      <c r="CF89" s="69"/>
      <c r="CG89" s="69"/>
      <c r="CH89" s="69"/>
      <c r="CI89" s="69"/>
      <c r="CJ89" s="69"/>
      <c r="CK89" s="69"/>
      <c r="CL89" s="69"/>
      <c r="CM89" s="69"/>
      <c r="CN89" s="69"/>
      <c r="CO89" s="69"/>
      <c r="CP89" s="69"/>
      <c r="CQ89" s="69"/>
      <c r="CR89" s="69"/>
      <c r="CS89" s="69"/>
      <c r="CT89" s="69"/>
      <c r="CU89" s="69"/>
      <c r="CV89" s="69"/>
      <c r="CW89" s="69"/>
      <c r="CX89" s="69"/>
      <c r="CY89" s="69"/>
      <c r="CZ89" s="69"/>
      <c r="DA89" s="69"/>
      <c r="DB89" s="69"/>
      <c r="DC89" s="69"/>
      <c r="DD89" s="69"/>
      <c r="DE89" s="69"/>
      <c r="DF89" s="69"/>
      <c r="DG89" s="69"/>
      <c r="DH89" s="69"/>
      <c r="DI89" s="69"/>
      <c r="DJ89" s="69"/>
      <c r="DK89" s="69"/>
      <c r="DL89" s="69"/>
      <c r="DM89" s="69"/>
      <c r="DN89" s="69"/>
      <c r="DO89" s="69"/>
      <c r="DP89" s="69"/>
      <c r="DQ89" s="69"/>
      <c r="DR89" s="69"/>
      <c r="DS89" s="69"/>
      <c r="DT89" s="69"/>
      <c r="DU89" s="69"/>
      <c r="DV89" s="69"/>
      <c r="DW89" s="69"/>
      <c r="DX89" s="69"/>
      <c r="DY89" s="69"/>
      <c r="DZ89" s="69"/>
      <c r="EA89" s="69"/>
      <c r="EB89" s="69"/>
      <c r="EC89" s="69"/>
      <c r="ED89" s="69"/>
      <c r="EE89" s="69"/>
      <c r="EF89" s="69"/>
      <c r="EG89" s="69"/>
      <c r="EH89" s="69"/>
      <c r="EI89" s="69"/>
      <c r="EJ89" s="69"/>
      <c r="EK89" s="69"/>
      <c r="EL89" s="69"/>
      <c r="EM89" s="69"/>
      <c r="EN89" s="69"/>
      <c r="EO89" s="69"/>
      <c r="EP89" s="69"/>
      <c r="EQ89" s="69"/>
      <c r="ER89" s="69"/>
      <c r="ES89" s="69"/>
      <c r="ET89" s="69"/>
      <c r="EU89" s="69"/>
      <c r="EV89" s="69"/>
      <c r="EW89" s="69"/>
      <c r="EX89" s="69"/>
      <c r="EY89" s="69"/>
      <c r="EZ89" s="69"/>
      <c r="FA89" s="69"/>
      <c r="FB89" s="69"/>
      <c r="FC89" s="69"/>
      <c r="FD89" s="69"/>
      <c r="FE89" s="69"/>
      <c r="FF89" s="69"/>
      <c r="FG89" s="69"/>
      <c r="FH89" s="69"/>
      <c r="FI89" s="69"/>
      <c r="FJ89" s="69"/>
      <c r="FK89" s="69"/>
      <c r="FL89" s="69"/>
      <c r="FM89" s="69"/>
      <c r="FN89" s="69"/>
      <c r="FO89" s="69"/>
      <c r="FP89" s="69"/>
      <c r="FQ89" s="69"/>
      <c r="FR89" s="69"/>
      <c r="FS89" s="69"/>
      <c r="FT89" s="69"/>
      <c r="FU89" s="69"/>
      <c r="FV89" s="69"/>
      <c r="FW89" s="69"/>
      <c r="FX89" s="69"/>
      <c r="FY89" s="69"/>
      <c r="FZ89" s="69"/>
      <c r="GA89" s="69"/>
      <c r="GB89" s="69"/>
      <c r="GC89" s="69"/>
      <c r="GD89" s="69"/>
      <c r="GE89" s="69"/>
      <c r="GF89" s="69"/>
      <c r="GG89" s="69"/>
      <c r="GH89" s="69"/>
      <c r="GI89" s="69"/>
      <c r="GJ89" s="69"/>
      <c r="GK89" s="69"/>
      <c r="GL89" s="69"/>
      <c r="GM89" s="69"/>
      <c r="GN89" s="69"/>
      <c r="GO89" s="69"/>
      <c r="GP89" s="69"/>
      <c r="GQ89" s="69"/>
      <c r="GR89" s="69"/>
      <c r="GS89" s="69"/>
      <c r="GT89" s="69"/>
      <c r="GU89" s="69"/>
      <c r="GV89" s="69"/>
      <c r="GW89" s="69"/>
      <c r="GX89" s="69"/>
      <c r="GY89" s="69"/>
      <c r="GZ89" s="69"/>
      <c r="HA89" s="69"/>
      <c r="HB89" s="69"/>
      <c r="HC89" s="69"/>
      <c r="HD89" s="69"/>
      <c r="HE89" s="69"/>
      <c r="HF89" s="69"/>
      <c r="HG89" s="69"/>
      <c r="HH89" s="69"/>
      <c r="HI89" s="69"/>
      <c r="HJ89" s="69"/>
      <c r="HK89" s="69"/>
      <c r="HL89" s="69"/>
      <c r="HM89" s="69"/>
      <c r="HN89" s="69"/>
      <c r="HO89" s="69"/>
      <c r="HP89" s="69"/>
      <c r="HQ89" s="69"/>
      <c r="HR89" s="69"/>
      <c r="HS89" s="69"/>
      <c r="HT89" s="69"/>
      <c r="HU89" s="69"/>
      <c r="HV89" s="69"/>
      <c r="HW89" s="69"/>
      <c r="HX89" s="69"/>
      <c r="HY89" s="69"/>
      <c r="HZ89" s="69"/>
      <c r="IA89" s="69"/>
      <c r="IB89" s="69"/>
      <c r="IC89" s="69"/>
      <c r="ID89" s="69"/>
      <c r="IE89" s="69"/>
      <c r="IF89" s="69"/>
      <c r="IG89" s="69"/>
      <c r="IH89" s="69"/>
      <c r="II89" s="69"/>
      <c r="IJ89" s="69"/>
      <c r="IK89" s="69"/>
    </row>
    <row r="90" spans="1:245" s="108" customFormat="1" x14ac:dyDescent="0.35">
      <c r="A90" s="105" t="s">
        <v>966</v>
      </c>
      <c r="B90" s="105" t="s">
        <v>730</v>
      </c>
      <c r="C90" s="105" t="s">
        <v>40</v>
      </c>
      <c r="D90" s="106">
        <v>6000000</v>
      </c>
      <c r="E90" s="107"/>
    </row>
    <row r="91" spans="1:245" x14ac:dyDescent="0.35">
      <c r="A91" s="89" t="s">
        <v>731</v>
      </c>
      <c r="B91" s="89" t="s">
        <v>732</v>
      </c>
      <c r="C91" s="89" t="s">
        <v>40</v>
      </c>
      <c r="D91" s="88">
        <v>6000000</v>
      </c>
      <c r="E91" s="77"/>
      <c r="F91" s="68"/>
      <c r="G91" s="68"/>
      <c r="H91" s="68"/>
      <c r="I91" s="68"/>
      <c r="J91" s="68"/>
      <c r="K91" s="68"/>
      <c r="L91" s="68"/>
      <c r="M91" s="68"/>
      <c r="N91" s="68"/>
      <c r="O91" s="68"/>
      <c r="P91" s="68"/>
      <c r="Q91" s="68"/>
      <c r="R91" s="68"/>
      <c r="S91" s="68"/>
      <c r="T91" s="68"/>
      <c r="U91" s="68"/>
      <c r="V91" s="68"/>
      <c r="W91" s="68"/>
      <c r="X91" s="68"/>
      <c r="Y91" s="68"/>
      <c r="Z91" s="68"/>
      <c r="AA91" s="68"/>
      <c r="AB91" s="68"/>
      <c r="AC91" s="68"/>
      <c r="AD91" s="68"/>
      <c r="AE91" s="68"/>
      <c r="AF91" s="68"/>
      <c r="AG91" s="68"/>
      <c r="AH91" s="68"/>
      <c r="AI91" s="68"/>
      <c r="AJ91" s="68"/>
      <c r="AK91" s="68"/>
      <c r="AL91" s="68"/>
      <c r="AM91" s="68"/>
      <c r="AN91" s="68"/>
      <c r="AO91" s="68"/>
      <c r="AP91" s="68"/>
      <c r="AQ91" s="68"/>
      <c r="AR91" s="68"/>
      <c r="AS91" s="68"/>
      <c r="AT91" s="68"/>
      <c r="AU91" s="68"/>
      <c r="AV91" s="68"/>
      <c r="AW91" s="68"/>
      <c r="AX91" s="68"/>
      <c r="AY91" s="68"/>
      <c r="AZ91" s="68"/>
      <c r="BA91" s="68"/>
      <c r="BB91" s="68"/>
      <c r="BC91" s="68"/>
      <c r="BD91" s="68"/>
      <c r="BE91" s="68"/>
      <c r="BF91" s="68"/>
      <c r="BG91" s="68"/>
      <c r="BH91" s="68"/>
      <c r="BI91" s="68"/>
      <c r="BJ91" s="68"/>
      <c r="BK91" s="68"/>
      <c r="BL91" s="68"/>
      <c r="BM91" s="68"/>
      <c r="BN91" s="68"/>
      <c r="BO91" s="68"/>
      <c r="BP91" s="68"/>
      <c r="BQ91" s="68"/>
      <c r="BR91" s="68"/>
      <c r="BS91" s="68"/>
      <c r="BT91" s="68"/>
      <c r="BU91" s="68"/>
      <c r="BV91" s="68"/>
      <c r="BW91" s="68"/>
      <c r="BX91" s="68"/>
      <c r="BY91" s="68"/>
      <c r="BZ91" s="68"/>
      <c r="CA91" s="68"/>
      <c r="CB91" s="68"/>
      <c r="CC91" s="68"/>
      <c r="CD91" s="68"/>
      <c r="CE91" s="68"/>
      <c r="CF91" s="68"/>
      <c r="CG91" s="68"/>
      <c r="CH91" s="68"/>
      <c r="CI91" s="68"/>
      <c r="CJ91" s="68"/>
      <c r="CK91" s="68"/>
      <c r="CL91" s="68"/>
      <c r="CM91" s="68"/>
      <c r="CN91" s="68"/>
      <c r="CO91" s="68"/>
      <c r="CP91" s="68"/>
      <c r="CQ91" s="68"/>
      <c r="CR91" s="68"/>
      <c r="CS91" s="68"/>
      <c r="CT91" s="68"/>
      <c r="CU91" s="68"/>
      <c r="CV91" s="68"/>
      <c r="CW91" s="68"/>
      <c r="CX91" s="68"/>
      <c r="CY91" s="68"/>
      <c r="CZ91" s="68"/>
      <c r="DA91" s="68"/>
      <c r="DB91" s="68"/>
      <c r="DC91" s="68"/>
      <c r="DD91" s="68"/>
      <c r="DE91" s="68"/>
      <c r="DF91" s="68"/>
      <c r="DG91" s="68"/>
      <c r="DH91" s="68"/>
      <c r="DI91" s="68"/>
      <c r="DJ91" s="68"/>
      <c r="DK91" s="68"/>
      <c r="DL91" s="68"/>
      <c r="DM91" s="68"/>
      <c r="DN91" s="68"/>
      <c r="DO91" s="68"/>
      <c r="DP91" s="68"/>
      <c r="DQ91" s="68"/>
      <c r="DR91" s="68"/>
      <c r="DS91" s="68"/>
      <c r="DT91" s="68"/>
      <c r="DU91" s="68"/>
      <c r="DV91" s="68"/>
      <c r="DW91" s="68"/>
      <c r="DX91" s="68"/>
      <c r="DY91" s="68"/>
      <c r="DZ91" s="68"/>
      <c r="EA91" s="68"/>
      <c r="EB91" s="68"/>
      <c r="EC91" s="68"/>
      <c r="ED91" s="68"/>
      <c r="EE91" s="68"/>
      <c r="EF91" s="68"/>
      <c r="EG91" s="68"/>
      <c r="EH91" s="68"/>
      <c r="EI91" s="68"/>
      <c r="EJ91" s="68"/>
      <c r="EK91" s="68"/>
      <c r="EL91" s="68"/>
      <c r="EM91" s="68"/>
      <c r="EN91" s="68"/>
      <c r="EO91" s="68"/>
      <c r="EP91" s="68"/>
      <c r="EQ91" s="68"/>
      <c r="ER91" s="68"/>
      <c r="ES91" s="68"/>
      <c r="ET91" s="68"/>
      <c r="EU91" s="68"/>
      <c r="EV91" s="68"/>
      <c r="EW91" s="68"/>
      <c r="EX91" s="68"/>
      <c r="EY91" s="68"/>
      <c r="EZ91" s="68"/>
      <c r="FA91" s="68"/>
      <c r="FB91" s="68"/>
      <c r="FC91" s="68"/>
      <c r="FD91" s="68"/>
      <c r="FE91" s="68"/>
      <c r="FF91" s="68"/>
      <c r="FG91" s="68"/>
      <c r="FH91" s="68"/>
      <c r="FI91" s="68"/>
      <c r="FJ91" s="68"/>
      <c r="FK91" s="68"/>
      <c r="FL91" s="68"/>
      <c r="FM91" s="68"/>
      <c r="FN91" s="68"/>
      <c r="FO91" s="68"/>
      <c r="FP91" s="68"/>
      <c r="FQ91" s="68"/>
      <c r="FR91" s="68"/>
      <c r="FS91" s="68"/>
      <c r="FT91" s="68"/>
      <c r="FU91" s="68"/>
      <c r="FV91" s="68"/>
      <c r="FW91" s="68"/>
      <c r="FX91" s="68"/>
      <c r="FY91" s="68"/>
      <c r="FZ91" s="68"/>
      <c r="GA91" s="68"/>
      <c r="GB91" s="68"/>
      <c r="GC91" s="68"/>
      <c r="GD91" s="68"/>
      <c r="GE91" s="68"/>
      <c r="GF91" s="68"/>
      <c r="GG91" s="68"/>
      <c r="GH91" s="68"/>
      <c r="GI91" s="68"/>
      <c r="GJ91" s="68"/>
      <c r="GK91" s="68"/>
      <c r="GL91" s="68"/>
      <c r="GM91" s="68"/>
      <c r="GN91" s="68"/>
      <c r="GO91" s="68"/>
      <c r="GP91" s="68"/>
      <c r="GQ91" s="68"/>
      <c r="GR91" s="68"/>
      <c r="GS91" s="68"/>
      <c r="GT91" s="68"/>
      <c r="GU91" s="68"/>
      <c r="GV91" s="68"/>
      <c r="GW91" s="68"/>
      <c r="GX91" s="68"/>
      <c r="GY91" s="68"/>
      <c r="GZ91" s="68"/>
      <c r="HA91" s="68"/>
      <c r="HB91" s="68"/>
      <c r="HC91" s="68"/>
      <c r="HD91" s="68"/>
      <c r="HE91" s="68"/>
      <c r="HF91" s="68"/>
      <c r="HG91" s="68"/>
      <c r="HH91" s="68"/>
      <c r="HI91" s="68"/>
      <c r="HJ91" s="68"/>
      <c r="HK91" s="68"/>
      <c r="HL91" s="68"/>
      <c r="HM91" s="68"/>
      <c r="HN91" s="68"/>
      <c r="HO91" s="68"/>
      <c r="HP91" s="68"/>
      <c r="HQ91" s="68"/>
      <c r="HR91" s="68"/>
      <c r="HS91" s="68"/>
      <c r="HT91" s="68"/>
      <c r="HU91" s="68"/>
      <c r="HV91" s="68"/>
      <c r="HW91" s="68"/>
      <c r="HX91" s="68"/>
      <c r="HY91" s="68"/>
      <c r="HZ91" s="68"/>
      <c r="IA91" s="68"/>
      <c r="IB91" s="68"/>
      <c r="IC91" s="68"/>
      <c r="ID91" s="68"/>
      <c r="IE91" s="68"/>
      <c r="IF91" s="68"/>
      <c r="IG91" s="68"/>
      <c r="IH91" s="68"/>
      <c r="II91" s="68"/>
      <c r="IJ91" s="68"/>
      <c r="IK91" s="68"/>
    </row>
    <row r="92" spans="1:245" s="68" customFormat="1" x14ac:dyDescent="0.35">
      <c r="A92" s="89" t="s">
        <v>733</v>
      </c>
      <c r="B92" s="89" t="s">
        <v>734</v>
      </c>
      <c r="C92" s="89" t="s">
        <v>40</v>
      </c>
      <c r="D92" s="88">
        <v>6000000</v>
      </c>
      <c r="E92" s="77"/>
    </row>
    <row r="93" spans="1:245" s="72" customFormat="1" x14ac:dyDescent="0.35">
      <c r="A93" s="89" t="s">
        <v>735</v>
      </c>
      <c r="B93" s="89" t="s">
        <v>736</v>
      </c>
      <c r="C93" s="89" t="s">
        <v>40</v>
      </c>
      <c r="D93" s="88">
        <v>5000000</v>
      </c>
      <c r="E93" s="77"/>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c r="BE93" s="68"/>
      <c r="BF93" s="68"/>
      <c r="BG93" s="68"/>
      <c r="BH93" s="68"/>
      <c r="BI93" s="68"/>
      <c r="BJ93" s="68"/>
      <c r="BK93" s="68"/>
      <c r="BL93" s="68"/>
      <c r="BM93" s="68"/>
      <c r="BN93" s="68"/>
      <c r="BO93" s="68"/>
      <c r="BP93" s="68"/>
      <c r="BQ93" s="68"/>
      <c r="BR93" s="68"/>
      <c r="BS93" s="68"/>
      <c r="BT93" s="68"/>
      <c r="BU93" s="68"/>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c r="EN93" s="68"/>
      <c r="EO93" s="68"/>
      <c r="EP93" s="68"/>
      <c r="EQ93" s="68"/>
      <c r="ER93" s="68"/>
      <c r="ES93" s="68"/>
      <c r="ET93" s="68"/>
      <c r="EU93" s="68"/>
      <c r="EV93" s="68"/>
      <c r="EW93" s="68"/>
      <c r="EX93" s="68"/>
      <c r="EY93" s="68"/>
      <c r="EZ93" s="68"/>
      <c r="FA93" s="68"/>
      <c r="FB93" s="68"/>
      <c r="FC93" s="68"/>
      <c r="FD93" s="68"/>
      <c r="FE93" s="68"/>
      <c r="FF93" s="68"/>
      <c r="FG93" s="68"/>
      <c r="FH93" s="68"/>
      <c r="FI93" s="68"/>
      <c r="FJ93" s="68"/>
      <c r="FK93" s="68"/>
      <c r="FL93" s="68"/>
      <c r="FM93" s="68"/>
      <c r="FN93" s="68"/>
      <c r="FO93" s="68"/>
      <c r="FP93" s="68"/>
      <c r="FQ93" s="68"/>
      <c r="FR93" s="68"/>
      <c r="FS93" s="68"/>
      <c r="FT93" s="68"/>
      <c r="FU93" s="68"/>
      <c r="FV93" s="68"/>
      <c r="FW93" s="68"/>
      <c r="FX93" s="68"/>
      <c r="FY93" s="68"/>
      <c r="FZ93" s="68"/>
      <c r="GA93" s="68"/>
      <c r="GB93" s="68"/>
      <c r="GC93" s="68"/>
      <c r="GD93" s="68"/>
      <c r="GE93" s="68"/>
      <c r="GF93" s="68"/>
      <c r="GG93" s="68"/>
      <c r="GH93" s="68"/>
      <c r="GI93" s="68"/>
      <c r="GJ93" s="68"/>
      <c r="GK93" s="68"/>
      <c r="GL93" s="68"/>
      <c r="GM93" s="68"/>
      <c r="GN93" s="68"/>
      <c r="GO93" s="68"/>
      <c r="GP93" s="68"/>
      <c r="GQ93" s="68"/>
      <c r="GR93" s="68"/>
      <c r="GS93" s="68"/>
      <c r="GT93" s="68"/>
      <c r="GU93" s="68"/>
      <c r="GV93" s="68"/>
      <c r="GW93" s="68"/>
      <c r="GX93" s="68"/>
      <c r="GY93" s="68"/>
      <c r="GZ93" s="68"/>
      <c r="HA93" s="68"/>
      <c r="HB93" s="68"/>
      <c r="HC93" s="68"/>
      <c r="HD93" s="68"/>
      <c r="HE93" s="68"/>
      <c r="HF93" s="68"/>
      <c r="HG93" s="68"/>
      <c r="HH93" s="68"/>
      <c r="HI93" s="68"/>
      <c r="HJ93" s="68"/>
      <c r="HK93" s="68"/>
      <c r="HL93" s="68"/>
      <c r="HM93" s="68"/>
      <c r="HN93" s="68"/>
      <c r="HO93" s="68"/>
      <c r="HP93" s="68"/>
      <c r="HQ93" s="68"/>
      <c r="HR93" s="68"/>
      <c r="HS93" s="68"/>
      <c r="HT93" s="68"/>
      <c r="HU93" s="68"/>
      <c r="HV93" s="68"/>
      <c r="HW93" s="68"/>
      <c r="HX93" s="68"/>
      <c r="HY93" s="68"/>
      <c r="HZ93" s="68"/>
      <c r="IA93" s="68"/>
      <c r="IB93" s="68"/>
      <c r="IC93" s="68"/>
      <c r="ID93" s="68"/>
      <c r="IE93" s="68"/>
      <c r="IF93" s="68"/>
      <c r="IG93" s="68"/>
      <c r="IH93" s="68"/>
      <c r="II93" s="68"/>
      <c r="IJ93" s="68"/>
      <c r="IK93" s="68"/>
    </row>
    <row r="94" spans="1:245" s="69" customFormat="1" x14ac:dyDescent="0.35">
      <c r="A94" s="89" t="s">
        <v>737</v>
      </c>
      <c r="B94" s="89" t="s">
        <v>738</v>
      </c>
      <c r="C94" s="89" t="s">
        <v>40</v>
      </c>
      <c r="D94" s="88">
        <v>5000000</v>
      </c>
      <c r="E94" s="78"/>
    </row>
    <row r="95" spans="1:245" s="69" customFormat="1" x14ac:dyDescent="0.35">
      <c r="A95" s="89" t="s">
        <v>739</v>
      </c>
      <c r="B95" s="89" t="s">
        <v>472</v>
      </c>
      <c r="C95" s="89" t="s">
        <v>40</v>
      </c>
      <c r="D95" s="88">
        <v>5000000</v>
      </c>
      <c r="E95" s="78"/>
    </row>
    <row r="96" spans="1:245" s="69" customFormat="1" x14ac:dyDescent="0.35">
      <c r="A96" s="89" t="s">
        <v>740</v>
      </c>
      <c r="B96" s="89" t="s">
        <v>741</v>
      </c>
      <c r="C96" s="89" t="s">
        <v>40</v>
      </c>
      <c r="D96" s="88">
        <v>5000000</v>
      </c>
      <c r="E96" s="78"/>
    </row>
    <row r="97" spans="1:245" s="69" customFormat="1" x14ac:dyDescent="0.35">
      <c r="A97" s="116" t="s">
        <v>998</v>
      </c>
      <c r="B97" s="116" t="s">
        <v>999</v>
      </c>
      <c r="C97" s="116" t="s">
        <v>40</v>
      </c>
      <c r="D97" s="111">
        <v>7000000</v>
      </c>
      <c r="E97" s="78" t="s">
        <v>946</v>
      </c>
    </row>
    <row r="98" spans="1:245" x14ac:dyDescent="0.35">
      <c r="A98" s="89"/>
      <c r="B98" s="89"/>
      <c r="C98" s="89"/>
      <c r="D98" s="88"/>
    </row>
    <row r="99" spans="1:245" x14ac:dyDescent="0.35">
      <c r="A99" s="89"/>
      <c r="B99" s="89"/>
      <c r="C99" s="89"/>
      <c r="D99" s="88"/>
    </row>
    <row r="100" spans="1:245" x14ac:dyDescent="0.35">
      <c r="B100" s="97" t="s">
        <v>106</v>
      </c>
      <c r="D100" s="88"/>
    </row>
    <row r="101" spans="1:245" x14ac:dyDescent="0.35">
      <c r="A101" s="86" t="s">
        <v>107</v>
      </c>
      <c r="B101" s="86" t="s">
        <v>108</v>
      </c>
      <c r="C101" s="86" t="s">
        <v>6</v>
      </c>
      <c r="D101" s="88">
        <v>16000000</v>
      </c>
    </row>
    <row r="102" spans="1:245" x14ac:dyDescent="0.35">
      <c r="D102" s="88"/>
    </row>
    <row r="103" spans="1:245" s="108" customFormat="1" x14ac:dyDescent="0.35">
      <c r="A103" s="109" t="s">
        <v>941</v>
      </c>
      <c r="B103" s="109" t="s">
        <v>110</v>
      </c>
      <c r="C103" s="109" t="s">
        <v>8</v>
      </c>
      <c r="D103" s="106">
        <v>17000000</v>
      </c>
      <c r="E103" s="107"/>
    </row>
    <row r="104" spans="1:245" x14ac:dyDescent="0.35">
      <c r="A104" s="86" t="s">
        <v>109</v>
      </c>
      <c r="B104" s="86" t="s">
        <v>742</v>
      </c>
      <c r="C104" s="86" t="s">
        <v>8</v>
      </c>
      <c r="D104" s="88">
        <v>17000000</v>
      </c>
    </row>
    <row r="105" spans="1:245" s="68" customFormat="1" x14ac:dyDescent="0.35">
      <c r="A105" s="86" t="s">
        <v>111</v>
      </c>
      <c r="B105" s="86" t="s">
        <v>116</v>
      </c>
      <c r="C105" s="86" t="s">
        <v>8</v>
      </c>
      <c r="D105" s="88">
        <v>14000000</v>
      </c>
      <c r="E105" s="8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c r="BI105" s="70"/>
      <c r="BJ105" s="70"/>
      <c r="BK105" s="70"/>
      <c r="BL105" s="70"/>
      <c r="BM105" s="70"/>
      <c r="BN105" s="70"/>
      <c r="BO105" s="70"/>
      <c r="BP105" s="70"/>
      <c r="BQ105" s="70"/>
      <c r="BR105" s="70"/>
      <c r="BS105" s="70"/>
      <c r="BT105" s="70"/>
      <c r="BU105" s="70"/>
      <c r="BV105" s="70"/>
      <c r="BW105" s="70"/>
      <c r="BX105" s="70"/>
      <c r="BY105" s="70"/>
      <c r="BZ105" s="70"/>
      <c r="CA105" s="70"/>
      <c r="CB105" s="70"/>
      <c r="CC105" s="70"/>
      <c r="CD105" s="70"/>
      <c r="CE105" s="70"/>
      <c r="CF105" s="70"/>
      <c r="CG105" s="70"/>
      <c r="CH105" s="70"/>
      <c r="CI105" s="70"/>
      <c r="CJ105" s="70"/>
      <c r="CK105" s="70"/>
      <c r="CL105" s="70"/>
      <c r="CM105" s="70"/>
      <c r="CN105" s="70"/>
      <c r="CO105" s="70"/>
      <c r="CP105" s="70"/>
      <c r="CQ105" s="70"/>
      <c r="CR105" s="70"/>
      <c r="CS105" s="70"/>
      <c r="CT105" s="70"/>
      <c r="CU105" s="70"/>
      <c r="CV105" s="70"/>
      <c r="CW105" s="70"/>
      <c r="CX105" s="70"/>
      <c r="CY105" s="70"/>
      <c r="CZ105" s="70"/>
      <c r="DA105" s="70"/>
      <c r="DB105" s="70"/>
      <c r="DC105" s="70"/>
      <c r="DD105" s="70"/>
      <c r="DE105" s="70"/>
      <c r="DF105" s="70"/>
      <c r="DG105" s="70"/>
      <c r="DH105" s="70"/>
      <c r="DI105" s="70"/>
      <c r="DJ105" s="70"/>
      <c r="DK105" s="70"/>
      <c r="DL105" s="70"/>
      <c r="DM105" s="70"/>
      <c r="DN105" s="70"/>
      <c r="DO105" s="70"/>
      <c r="DP105" s="70"/>
      <c r="DQ105" s="70"/>
      <c r="DR105" s="70"/>
      <c r="DS105" s="70"/>
      <c r="DT105" s="70"/>
      <c r="DU105" s="70"/>
      <c r="DV105" s="70"/>
      <c r="DW105" s="70"/>
      <c r="DX105" s="70"/>
      <c r="DY105" s="70"/>
      <c r="DZ105" s="70"/>
      <c r="EA105" s="70"/>
      <c r="EB105" s="70"/>
      <c r="EC105" s="70"/>
      <c r="ED105" s="70"/>
      <c r="EE105" s="70"/>
      <c r="EF105" s="70"/>
      <c r="EG105" s="70"/>
      <c r="EH105" s="70"/>
      <c r="EI105" s="70"/>
      <c r="EJ105" s="70"/>
      <c r="EK105" s="70"/>
      <c r="EL105" s="70"/>
      <c r="EM105" s="70"/>
      <c r="EN105" s="70"/>
      <c r="EO105" s="70"/>
      <c r="EP105" s="70"/>
      <c r="EQ105" s="70"/>
      <c r="ER105" s="70"/>
      <c r="ES105" s="70"/>
      <c r="ET105" s="70"/>
      <c r="EU105" s="70"/>
      <c r="EV105" s="70"/>
      <c r="EW105" s="70"/>
      <c r="EX105" s="70"/>
      <c r="EY105" s="70"/>
      <c r="EZ105" s="70"/>
      <c r="FA105" s="70"/>
      <c r="FB105" s="70"/>
      <c r="FC105" s="70"/>
      <c r="FD105" s="70"/>
      <c r="FE105" s="70"/>
      <c r="FF105" s="70"/>
      <c r="FG105" s="70"/>
      <c r="FH105" s="70"/>
      <c r="FI105" s="70"/>
      <c r="FJ105" s="70"/>
      <c r="FK105" s="70"/>
      <c r="FL105" s="70"/>
      <c r="FM105" s="70"/>
      <c r="FN105" s="70"/>
      <c r="FO105" s="70"/>
      <c r="FP105" s="70"/>
      <c r="FQ105" s="70"/>
      <c r="FR105" s="70"/>
      <c r="FS105" s="70"/>
      <c r="FT105" s="70"/>
      <c r="FU105" s="70"/>
      <c r="FV105" s="70"/>
      <c r="FW105" s="70"/>
      <c r="FX105" s="70"/>
      <c r="FY105" s="70"/>
      <c r="FZ105" s="70"/>
      <c r="GA105" s="70"/>
      <c r="GB105" s="70"/>
      <c r="GC105" s="70"/>
      <c r="GD105" s="70"/>
      <c r="GE105" s="70"/>
      <c r="GF105" s="70"/>
      <c r="GG105" s="70"/>
      <c r="GH105" s="70"/>
      <c r="GI105" s="70"/>
      <c r="GJ105" s="70"/>
      <c r="GK105" s="70"/>
      <c r="GL105" s="70"/>
      <c r="GM105" s="70"/>
      <c r="GN105" s="70"/>
      <c r="GO105" s="70"/>
      <c r="GP105" s="70"/>
      <c r="GQ105" s="70"/>
      <c r="GR105" s="70"/>
      <c r="GS105" s="70"/>
      <c r="GT105" s="70"/>
      <c r="GU105" s="70"/>
      <c r="GV105" s="70"/>
      <c r="GW105" s="70"/>
      <c r="GX105" s="70"/>
      <c r="GY105" s="70"/>
      <c r="GZ105" s="70"/>
      <c r="HA105" s="70"/>
      <c r="HB105" s="70"/>
      <c r="HC105" s="70"/>
      <c r="HD105" s="70"/>
      <c r="HE105" s="70"/>
      <c r="HF105" s="70"/>
      <c r="HG105" s="70"/>
      <c r="HH105" s="70"/>
      <c r="HI105" s="70"/>
      <c r="HJ105" s="70"/>
      <c r="HK105" s="70"/>
      <c r="HL105" s="70"/>
      <c r="HM105" s="70"/>
      <c r="HN105" s="70"/>
      <c r="HO105" s="70"/>
      <c r="HP105" s="70"/>
      <c r="HQ105" s="70"/>
      <c r="HR105" s="70"/>
      <c r="HS105" s="70"/>
      <c r="HT105" s="70"/>
      <c r="HU105" s="70"/>
      <c r="HV105" s="70"/>
      <c r="HW105" s="70"/>
      <c r="HX105" s="70"/>
      <c r="HY105" s="70"/>
      <c r="HZ105" s="70"/>
      <c r="IA105" s="70"/>
      <c r="IB105" s="70"/>
      <c r="IC105" s="70"/>
      <c r="ID105" s="70"/>
      <c r="IE105" s="70"/>
      <c r="IF105" s="70"/>
      <c r="IG105" s="70"/>
      <c r="IH105" s="70"/>
      <c r="II105" s="70"/>
      <c r="IJ105" s="70"/>
      <c r="IK105" s="70"/>
    </row>
    <row r="106" spans="1:245" x14ac:dyDescent="0.35">
      <c r="A106" s="86" t="s">
        <v>113</v>
      </c>
      <c r="B106" s="86" t="s">
        <v>114</v>
      </c>
      <c r="C106" s="86" t="s">
        <v>8</v>
      </c>
      <c r="D106" s="88">
        <v>14000000</v>
      </c>
    </row>
    <row r="107" spans="1:245" x14ac:dyDescent="0.35">
      <c r="A107" s="86" t="s">
        <v>115</v>
      </c>
      <c r="B107" s="86" t="s">
        <v>120</v>
      </c>
      <c r="C107" s="86" t="s">
        <v>8</v>
      </c>
      <c r="D107" s="88">
        <v>13000000</v>
      </c>
      <c r="E107" s="77"/>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68"/>
      <c r="AM107" s="68"/>
      <c r="AN107" s="68"/>
      <c r="AO107" s="68"/>
      <c r="AP107" s="68"/>
      <c r="AQ107" s="68"/>
      <c r="AR107" s="68"/>
      <c r="AS107" s="68"/>
      <c r="AT107" s="68"/>
      <c r="AU107" s="68"/>
      <c r="AV107" s="68"/>
      <c r="AW107" s="68"/>
      <c r="AX107" s="68"/>
      <c r="AY107" s="68"/>
      <c r="AZ107" s="68"/>
      <c r="BA107" s="68"/>
      <c r="BB107" s="68"/>
      <c r="BC107" s="68"/>
      <c r="BD107" s="68"/>
      <c r="BE107" s="68"/>
      <c r="BF107" s="68"/>
      <c r="BG107" s="68"/>
      <c r="BH107" s="68"/>
      <c r="BI107" s="68"/>
      <c r="BJ107" s="68"/>
      <c r="BK107" s="68"/>
      <c r="BL107" s="68"/>
      <c r="BM107" s="68"/>
      <c r="BN107" s="68"/>
      <c r="BO107" s="68"/>
      <c r="BP107" s="68"/>
      <c r="BQ107" s="68"/>
      <c r="BR107" s="68"/>
      <c r="BS107" s="68"/>
      <c r="BT107" s="68"/>
      <c r="BU107" s="68"/>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c r="EO107" s="68"/>
      <c r="EP107" s="68"/>
      <c r="EQ107" s="68"/>
      <c r="ER107" s="68"/>
      <c r="ES107" s="68"/>
      <c r="ET107" s="68"/>
      <c r="EU107" s="68"/>
      <c r="EV107" s="68"/>
      <c r="EW107" s="68"/>
      <c r="EX107" s="68"/>
      <c r="EY107" s="68"/>
      <c r="EZ107" s="68"/>
      <c r="FA107" s="68"/>
      <c r="FB107" s="68"/>
      <c r="FC107" s="68"/>
      <c r="FD107" s="68"/>
      <c r="FE107" s="68"/>
      <c r="FF107" s="68"/>
      <c r="FG107" s="68"/>
      <c r="FH107" s="68"/>
      <c r="FI107" s="68"/>
      <c r="FJ107" s="68"/>
      <c r="FK107" s="68"/>
      <c r="FL107" s="68"/>
      <c r="FM107" s="68"/>
      <c r="FN107" s="68"/>
      <c r="FO107" s="68"/>
      <c r="FP107" s="68"/>
      <c r="FQ107" s="68"/>
      <c r="FR107" s="68"/>
      <c r="FS107" s="68"/>
      <c r="FT107" s="68"/>
      <c r="FU107" s="68"/>
      <c r="FV107" s="68"/>
      <c r="FW107" s="68"/>
      <c r="FX107" s="68"/>
      <c r="FY107" s="68"/>
      <c r="FZ107" s="68"/>
      <c r="GA107" s="68"/>
      <c r="GB107" s="68"/>
      <c r="GC107" s="68"/>
      <c r="GD107" s="68"/>
      <c r="GE107" s="68"/>
      <c r="GF107" s="68"/>
      <c r="GG107" s="68"/>
      <c r="GH107" s="68"/>
      <c r="GI107" s="68"/>
      <c r="GJ107" s="68"/>
      <c r="GK107" s="68"/>
      <c r="GL107" s="68"/>
      <c r="GM107" s="68"/>
      <c r="GN107" s="68"/>
      <c r="GO107" s="68"/>
      <c r="GP107" s="68"/>
      <c r="GQ107" s="68"/>
      <c r="GR107" s="68"/>
      <c r="GS107" s="68"/>
      <c r="GT107" s="68"/>
      <c r="GU107" s="68"/>
      <c r="GV107" s="68"/>
      <c r="GW107" s="68"/>
      <c r="GX107" s="68"/>
      <c r="GY107" s="68"/>
      <c r="GZ107" s="68"/>
      <c r="HA107" s="68"/>
      <c r="HB107" s="68"/>
      <c r="HC107" s="68"/>
      <c r="HD107" s="68"/>
      <c r="HE107" s="68"/>
      <c r="HF107" s="68"/>
      <c r="HG107" s="68"/>
      <c r="HH107" s="68"/>
      <c r="HI107" s="68"/>
      <c r="HJ107" s="68"/>
      <c r="HK107" s="68"/>
      <c r="HL107" s="68"/>
      <c r="HM107" s="68"/>
      <c r="HN107" s="68"/>
      <c r="HO107" s="68"/>
      <c r="HP107" s="68"/>
      <c r="HQ107" s="68"/>
      <c r="HR107" s="68"/>
      <c r="HS107" s="68"/>
      <c r="HT107" s="68"/>
      <c r="HU107" s="68"/>
      <c r="HV107" s="68"/>
      <c r="HW107" s="68"/>
      <c r="HX107" s="68"/>
      <c r="HY107" s="68"/>
      <c r="HZ107" s="68"/>
      <c r="IA107" s="68"/>
      <c r="IB107" s="68"/>
      <c r="IC107" s="68"/>
      <c r="ID107" s="68"/>
      <c r="IE107" s="68"/>
      <c r="IF107" s="68"/>
      <c r="IG107" s="68"/>
      <c r="IH107" s="68"/>
      <c r="II107" s="68"/>
      <c r="IJ107" s="68"/>
      <c r="IK107" s="68"/>
    </row>
    <row r="108" spans="1:245" s="70" customFormat="1" x14ac:dyDescent="0.35">
      <c r="A108" s="86" t="s">
        <v>117</v>
      </c>
      <c r="B108" s="86" t="s">
        <v>743</v>
      </c>
      <c r="C108" s="86" t="s">
        <v>8</v>
      </c>
      <c r="D108" s="88">
        <v>12000000</v>
      </c>
      <c r="E108" s="76"/>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row>
    <row r="109" spans="1:245" s="70" customFormat="1" x14ac:dyDescent="0.35">
      <c r="A109" s="86" t="s">
        <v>119</v>
      </c>
      <c r="B109" s="86" t="s">
        <v>118</v>
      </c>
      <c r="C109" s="86" t="s">
        <v>8</v>
      </c>
      <c r="D109" s="88">
        <v>12000000</v>
      </c>
      <c r="E109" s="76"/>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row>
    <row r="110" spans="1:245" x14ac:dyDescent="0.35">
      <c r="A110" s="86" t="s">
        <v>121</v>
      </c>
      <c r="B110" s="86" t="s">
        <v>122</v>
      </c>
      <c r="C110" s="86" t="s">
        <v>8</v>
      </c>
      <c r="D110" s="88">
        <v>10000000</v>
      </c>
    </row>
    <row r="111" spans="1:245" s="69" customFormat="1" x14ac:dyDescent="0.35">
      <c r="A111" s="110" t="s">
        <v>942</v>
      </c>
      <c r="B111" s="110" t="s">
        <v>945</v>
      </c>
      <c r="C111" s="110" t="s">
        <v>8</v>
      </c>
      <c r="D111" s="111">
        <v>15000000</v>
      </c>
      <c r="E111" s="78" t="s">
        <v>946</v>
      </c>
    </row>
    <row r="112" spans="1:245" s="69" customFormat="1" x14ac:dyDescent="0.35">
      <c r="A112" s="110" t="s">
        <v>943</v>
      </c>
      <c r="B112" s="110" t="s">
        <v>944</v>
      </c>
      <c r="C112" s="110" t="s">
        <v>8</v>
      </c>
      <c r="D112" s="111">
        <v>13000000</v>
      </c>
      <c r="E112" s="78" t="s">
        <v>946</v>
      </c>
    </row>
    <row r="113" spans="1:245" s="69" customFormat="1" x14ac:dyDescent="0.35">
      <c r="A113" s="110" t="s">
        <v>988</v>
      </c>
      <c r="B113" s="110" t="s">
        <v>989</v>
      </c>
      <c r="C113" s="110" t="s">
        <v>8</v>
      </c>
      <c r="D113" s="111">
        <v>13000000</v>
      </c>
      <c r="E113" s="78" t="s">
        <v>946</v>
      </c>
    </row>
    <row r="114" spans="1:245" x14ac:dyDescent="0.35">
      <c r="D114" s="88"/>
      <c r="E114" s="8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c r="BI114" s="70"/>
      <c r="BJ114" s="70"/>
      <c r="BK114" s="70"/>
      <c r="BL114" s="70"/>
      <c r="BM114" s="70"/>
      <c r="BN114" s="70"/>
      <c r="BO114" s="70"/>
      <c r="BP114" s="70"/>
      <c r="BQ114" s="70"/>
      <c r="BR114" s="70"/>
      <c r="BS114" s="70"/>
      <c r="BT114" s="70"/>
      <c r="BU114" s="70"/>
      <c r="BV114" s="70"/>
      <c r="BW114" s="70"/>
      <c r="BX114" s="70"/>
      <c r="BY114" s="70"/>
      <c r="BZ114" s="70"/>
      <c r="CA114" s="70"/>
      <c r="CB114" s="70"/>
      <c r="CC114" s="70"/>
      <c r="CD114" s="70"/>
      <c r="CE114" s="70"/>
      <c r="CF114" s="70"/>
      <c r="CG114" s="70"/>
      <c r="CH114" s="70"/>
      <c r="CI114" s="70"/>
      <c r="CJ114" s="70"/>
      <c r="CK114" s="70"/>
      <c r="CL114" s="70"/>
      <c r="CM114" s="70"/>
      <c r="CN114" s="70"/>
      <c r="CO114" s="70"/>
      <c r="CP114" s="70"/>
      <c r="CQ114" s="70"/>
      <c r="CR114" s="70"/>
      <c r="CS114" s="70"/>
      <c r="CT114" s="70"/>
      <c r="CU114" s="70"/>
      <c r="CV114" s="70"/>
      <c r="CW114" s="70"/>
      <c r="CX114" s="70"/>
      <c r="CY114" s="70"/>
      <c r="CZ114" s="70"/>
      <c r="DA114" s="70"/>
      <c r="DB114" s="70"/>
      <c r="DC114" s="70"/>
      <c r="DD114" s="70"/>
      <c r="DE114" s="70"/>
      <c r="DF114" s="70"/>
      <c r="DG114" s="70"/>
      <c r="DH114" s="70"/>
      <c r="DI114" s="70"/>
      <c r="DJ114" s="70"/>
      <c r="DK114" s="70"/>
      <c r="DL114" s="70"/>
      <c r="DM114" s="70"/>
      <c r="DN114" s="70"/>
      <c r="DO114" s="70"/>
      <c r="DP114" s="70"/>
      <c r="DQ114" s="70"/>
      <c r="DR114" s="70"/>
      <c r="DS114" s="70"/>
      <c r="DT114" s="70"/>
      <c r="DU114" s="70"/>
      <c r="DV114" s="70"/>
      <c r="DW114" s="70"/>
      <c r="DX114" s="70"/>
      <c r="DY114" s="70"/>
      <c r="DZ114" s="70"/>
      <c r="EA114" s="70"/>
      <c r="EB114" s="70"/>
      <c r="EC114" s="70"/>
      <c r="ED114" s="70"/>
      <c r="EE114" s="70"/>
      <c r="EF114" s="70"/>
      <c r="EG114" s="70"/>
      <c r="EH114" s="70"/>
      <c r="EI114" s="70"/>
      <c r="EJ114" s="70"/>
      <c r="EK114" s="70"/>
      <c r="EL114" s="70"/>
      <c r="EM114" s="70"/>
      <c r="EN114" s="70"/>
      <c r="EO114" s="70"/>
      <c r="EP114" s="70"/>
      <c r="EQ114" s="70"/>
      <c r="ER114" s="70"/>
      <c r="ES114" s="70"/>
      <c r="ET114" s="70"/>
      <c r="EU114" s="70"/>
      <c r="EV114" s="70"/>
      <c r="EW114" s="70"/>
      <c r="EX114" s="70"/>
      <c r="EY114" s="70"/>
      <c r="EZ114" s="70"/>
      <c r="FA114" s="70"/>
      <c r="FB114" s="70"/>
      <c r="FC114" s="70"/>
      <c r="FD114" s="70"/>
      <c r="FE114" s="70"/>
      <c r="FF114" s="70"/>
      <c r="FG114" s="70"/>
      <c r="FH114" s="70"/>
      <c r="FI114" s="70"/>
      <c r="FJ114" s="70"/>
      <c r="FK114" s="70"/>
      <c r="FL114" s="70"/>
      <c r="FM114" s="70"/>
      <c r="FN114" s="70"/>
      <c r="FO114" s="70"/>
      <c r="FP114" s="70"/>
      <c r="FQ114" s="70"/>
      <c r="FR114" s="70"/>
      <c r="FS114" s="70"/>
      <c r="FT114" s="70"/>
      <c r="FU114" s="70"/>
      <c r="FV114" s="70"/>
      <c r="FW114" s="70"/>
      <c r="FX114" s="70"/>
      <c r="FY114" s="70"/>
      <c r="FZ114" s="70"/>
      <c r="GA114" s="70"/>
      <c r="GB114" s="70"/>
      <c r="GC114" s="70"/>
      <c r="GD114" s="70"/>
      <c r="GE114" s="70"/>
      <c r="GF114" s="70"/>
      <c r="GG114" s="70"/>
      <c r="GH114" s="70"/>
      <c r="GI114" s="70"/>
      <c r="GJ114" s="70"/>
      <c r="GK114" s="70"/>
      <c r="GL114" s="70"/>
      <c r="GM114" s="70"/>
      <c r="GN114" s="70"/>
      <c r="GO114" s="70"/>
      <c r="GP114" s="70"/>
      <c r="GQ114" s="70"/>
      <c r="GR114" s="70"/>
      <c r="GS114" s="70"/>
      <c r="GT114" s="70"/>
      <c r="GU114" s="70"/>
      <c r="GV114" s="70"/>
      <c r="GW114" s="70"/>
      <c r="GX114" s="70"/>
      <c r="GY114" s="70"/>
      <c r="GZ114" s="70"/>
      <c r="HA114" s="70"/>
      <c r="HB114" s="70"/>
      <c r="HC114" s="70"/>
      <c r="HD114" s="70"/>
      <c r="HE114" s="70"/>
      <c r="HF114" s="70"/>
      <c r="HG114" s="70"/>
      <c r="HH114" s="70"/>
      <c r="HI114" s="70"/>
      <c r="HJ114" s="70"/>
      <c r="HK114" s="70"/>
      <c r="HL114" s="70"/>
      <c r="HM114" s="70"/>
      <c r="HN114" s="70"/>
      <c r="HO114" s="70"/>
      <c r="HP114" s="70"/>
      <c r="HQ114" s="70"/>
      <c r="HR114" s="70"/>
      <c r="HS114" s="70"/>
      <c r="HT114" s="70"/>
      <c r="HU114" s="70"/>
      <c r="HV114" s="70"/>
      <c r="HW114" s="70"/>
      <c r="HX114" s="70"/>
      <c r="HY114" s="70"/>
      <c r="HZ114" s="70"/>
      <c r="IA114" s="70"/>
      <c r="IB114" s="70"/>
      <c r="IC114" s="70"/>
      <c r="ID114" s="70"/>
      <c r="IE114" s="70"/>
      <c r="IF114" s="70"/>
      <c r="IG114" s="70"/>
      <c r="IH114" s="70"/>
      <c r="II114" s="70"/>
      <c r="IJ114" s="70"/>
      <c r="IK114" s="70"/>
    </row>
    <row r="115" spans="1:245" x14ac:dyDescent="0.35">
      <c r="A115" s="86" t="s">
        <v>123</v>
      </c>
      <c r="B115" s="86" t="s">
        <v>497</v>
      </c>
      <c r="C115" s="86" t="s">
        <v>24</v>
      </c>
      <c r="D115" s="88">
        <v>23000000</v>
      </c>
    </row>
    <row r="116" spans="1:245" s="69" customFormat="1" x14ac:dyDescent="0.35">
      <c r="A116" s="86" t="s">
        <v>125</v>
      </c>
      <c r="B116" s="86" t="s">
        <v>126</v>
      </c>
      <c r="C116" s="86" t="s">
        <v>24</v>
      </c>
      <c r="D116" s="88">
        <v>16000000</v>
      </c>
      <c r="E116" s="78"/>
    </row>
    <row r="117" spans="1:245" x14ac:dyDescent="0.35">
      <c r="A117" s="86" t="s">
        <v>127</v>
      </c>
      <c r="B117" s="86" t="s">
        <v>744</v>
      </c>
      <c r="C117" s="86" t="s">
        <v>24</v>
      </c>
      <c r="D117" s="88">
        <v>15000000</v>
      </c>
    </row>
    <row r="118" spans="1:245" s="68" customFormat="1" x14ac:dyDescent="0.35">
      <c r="A118" s="86" t="s">
        <v>128</v>
      </c>
      <c r="B118" s="86" t="s">
        <v>124</v>
      </c>
      <c r="C118" s="86" t="s">
        <v>24</v>
      </c>
      <c r="D118" s="88">
        <v>14000000</v>
      </c>
      <c r="E118" s="76"/>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c r="FI118" s="1"/>
      <c r="FJ118" s="1"/>
      <c r="FK118" s="1"/>
      <c r="FL118" s="1"/>
      <c r="FM118" s="1"/>
      <c r="FN118" s="1"/>
      <c r="FO118" s="1"/>
      <c r="FP118" s="1"/>
      <c r="FQ118" s="1"/>
      <c r="FR118" s="1"/>
      <c r="FS118" s="1"/>
      <c r="FT118" s="1"/>
      <c r="FU118" s="1"/>
      <c r="FV118" s="1"/>
      <c r="FW118" s="1"/>
      <c r="FX118" s="1"/>
      <c r="FY118" s="1"/>
      <c r="FZ118" s="1"/>
      <c r="GA118" s="1"/>
      <c r="GB118" s="1"/>
      <c r="GC118" s="1"/>
      <c r="GD118" s="1"/>
      <c r="GE118" s="1"/>
      <c r="GF118" s="1"/>
      <c r="GG118" s="1"/>
      <c r="GH118" s="1"/>
      <c r="GI118" s="1"/>
      <c r="GJ118" s="1"/>
      <c r="GK118" s="1"/>
      <c r="GL118" s="1"/>
      <c r="GM118" s="1"/>
      <c r="GN118" s="1"/>
      <c r="GO118" s="1"/>
      <c r="GP118" s="1"/>
      <c r="GQ118" s="1"/>
      <c r="GR118" s="1"/>
      <c r="GS118" s="1"/>
      <c r="GT118" s="1"/>
      <c r="GU118" s="1"/>
      <c r="GV118" s="1"/>
      <c r="GW118" s="1"/>
      <c r="GX118" s="1"/>
      <c r="GY118" s="1"/>
      <c r="GZ118" s="1"/>
      <c r="HA118" s="1"/>
      <c r="HB118" s="1"/>
      <c r="HC118" s="1"/>
      <c r="HD118" s="1"/>
      <c r="HE118" s="1"/>
      <c r="HF118" s="1"/>
      <c r="HG118" s="1"/>
      <c r="HH118" s="1"/>
      <c r="HI118" s="1"/>
      <c r="HJ118" s="1"/>
      <c r="HK118" s="1"/>
      <c r="HL118" s="1"/>
      <c r="HM118" s="1"/>
      <c r="HN118" s="1"/>
      <c r="HO118" s="1"/>
      <c r="HP118" s="1"/>
      <c r="HQ118" s="1"/>
      <c r="HR118" s="1"/>
      <c r="HS118" s="1"/>
      <c r="HT118" s="1"/>
      <c r="HU118" s="1"/>
      <c r="HV118" s="1"/>
      <c r="HW118" s="1"/>
      <c r="HX118" s="1"/>
      <c r="HY118" s="1"/>
      <c r="HZ118" s="1"/>
      <c r="IA118" s="1"/>
      <c r="IB118" s="1"/>
      <c r="IC118" s="1"/>
      <c r="ID118" s="1"/>
      <c r="IE118" s="1"/>
      <c r="IF118" s="1"/>
      <c r="IG118" s="1"/>
      <c r="IH118" s="1"/>
      <c r="II118" s="1"/>
      <c r="IJ118" s="1"/>
      <c r="IK118" s="1"/>
    </row>
    <row r="119" spans="1:245" x14ac:dyDescent="0.35">
      <c r="A119" s="86" t="s">
        <v>745</v>
      </c>
      <c r="B119" s="86" t="s">
        <v>746</v>
      </c>
      <c r="C119" s="86" t="s">
        <v>24</v>
      </c>
      <c r="D119" s="88">
        <v>13000000</v>
      </c>
      <c r="E119" s="77"/>
      <c r="F119" s="68"/>
      <c r="G119" s="68"/>
      <c r="H119" s="68"/>
      <c r="I119" s="68"/>
      <c r="J119" s="68"/>
      <c r="K119" s="68"/>
      <c r="L119" s="68"/>
      <c r="M119" s="68"/>
      <c r="N119" s="68"/>
      <c r="O119" s="68"/>
      <c r="P119" s="68"/>
      <c r="Q119" s="68"/>
      <c r="R119" s="68"/>
      <c r="S119" s="68"/>
      <c r="T119" s="68"/>
      <c r="U119" s="68"/>
      <c r="V119" s="68"/>
      <c r="W119" s="68"/>
      <c r="X119" s="68"/>
      <c r="Y119" s="68"/>
      <c r="Z119" s="68"/>
      <c r="AA119" s="68"/>
      <c r="AB119" s="68"/>
      <c r="AC119" s="68"/>
      <c r="AD119" s="68"/>
      <c r="AE119" s="68"/>
      <c r="AF119" s="68"/>
      <c r="AG119" s="68"/>
      <c r="AH119" s="68"/>
      <c r="AI119" s="68"/>
      <c r="AJ119" s="68"/>
      <c r="AK119" s="68"/>
      <c r="AL119" s="68"/>
      <c r="AM119" s="68"/>
      <c r="AN119" s="68"/>
      <c r="AO119" s="68"/>
      <c r="AP119" s="68"/>
      <c r="AQ119" s="68"/>
      <c r="AR119" s="68"/>
      <c r="AS119" s="68"/>
      <c r="AT119" s="68"/>
      <c r="AU119" s="68"/>
      <c r="AV119" s="68"/>
      <c r="AW119" s="68"/>
      <c r="AX119" s="68"/>
      <c r="AY119" s="68"/>
      <c r="AZ119" s="68"/>
      <c r="BA119" s="68"/>
      <c r="BB119" s="68"/>
      <c r="BC119" s="68"/>
      <c r="BD119" s="68"/>
      <c r="BE119" s="68"/>
      <c r="BF119" s="68"/>
      <c r="BG119" s="68"/>
      <c r="BH119" s="68"/>
      <c r="BI119" s="68"/>
      <c r="BJ119" s="68"/>
      <c r="BK119" s="68"/>
      <c r="BL119" s="68"/>
      <c r="BM119" s="68"/>
      <c r="BN119" s="68"/>
      <c r="BO119" s="68"/>
      <c r="BP119" s="68"/>
      <c r="BQ119" s="68"/>
      <c r="BR119" s="68"/>
      <c r="BS119" s="68"/>
      <c r="BT119" s="68"/>
      <c r="BU119" s="68"/>
      <c r="BV119" s="68"/>
      <c r="BW119" s="68"/>
      <c r="BX119" s="68"/>
      <c r="BY119" s="68"/>
      <c r="BZ119" s="68"/>
      <c r="CA119" s="68"/>
      <c r="CB119" s="68"/>
      <c r="CC119" s="68"/>
      <c r="CD119" s="68"/>
      <c r="CE119" s="68"/>
      <c r="CF119" s="68"/>
      <c r="CG119" s="68"/>
      <c r="CH119" s="68"/>
      <c r="CI119" s="68"/>
      <c r="CJ119" s="68"/>
      <c r="CK119" s="68"/>
      <c r="CL119" s="68"/>
      <c r="CM119" s="68"/>
      <c r="CN119" s="68"/>
      <c r="CO119" s="68"/>
      <c r="CP119" s="68"/>
      <c r="CQ119" s="68"/>
      <c r="CR119" s="68"/>
      <c r="CS119" s="68"/>
      <c r="CT119" s="68"/>
      <c r="CU119" s="68"/>
      <c r="CV119" s="68"/>
      <c r="CW119" s="68"/>
      <c r="CX119" s="68"/>
      <c r="CY119" s="68"/>
      <c r="CZ119" s="68"/>
      <c r="DA119" s="68"/>
      <c r="DB119" s="68"/>
      <c r="DC119" s="68"/>
      <c r="DD119" s="68"/>
      <c r="DE119" s="68"/>
      <c r="DF119" s="68"/>
      <c r="DG119" s="68"/>
      <c r="DH119" s="68"/>
      <c r="DI119" s="68"/>
      <c r="DJ119" s="68"/>
      <c r="DK119" s="68"/>
      <c r="DL119" s="68"/>
      <c r="DM119" s="68"/>
      <c r="DN119" s="68"/>
      <c r="DO119" s="68"/>
      <c r="DP119" s="68"/>
      <c r="DQ119" s="68"/>
      <c r="DR119" s="68"/>
      <c r="DS119" s="68"/>
      <c r="DT119" s="68"/>
      <c r="DU119" s="68"/>
      <c r="DV119" s="68"/>
      <c r="DW119" s="68"/>
      <c r="DX119" s="68"/>
      <c r="DY119" s="68"/>
      <c r="DZ119" s="68"/>
      <c r="EA119" s="68"/>
      <c r="EB119" s="68"/>
      <c r="EC119" s="68"/>
      <c r="ED119" s="68"/>
      <c r="EE119" s="68"/>
      <c r="EF119" s="68"/>
      <c r="EG119" s="68"/>
      <c r="EH119" s="68"/>
      <c r="EI119" s="68"/>
      <c r="EJ119" s="68"/>
      <c r="EK119" s="68"/>
      <c r="EL119" s="68"/>
      <c r="EM119" s="68"/>
      <c r="EN119" s="68"/>
      <c r="EO119" s="68"/>
      <c r="EP119" s="68"/>
      <c r="EQ119" s="68"/>
      <c r="ER119" s="68"/>
      <c r="ES119" s="68"/>
      <c r="ET119" s="68"/>
      <c r="EU119" s="68"/>
      <c r="EV119" s="68"/>
      <c r="EW119" s="68"/>
      <c r="EX119" s="68"/>
      <c r="EY119" s="68"/>
      <c r="EZ119" s="68"/>
      <c r="FA119" s="68"/>
      <c r="FB119" s="68"/>
      <c r="FC119" s="68"/>
      <c r="FD119" s="68"/>
      <c r="FE119" s="68"/>
      <c r="FF119" s="68"/>
      <c r="FG119" s="68"/>
      <c r="FH119" s="68"/>
      <c r="FI119" s="68"/>
      <c r="FJ119" s="68"/>
      <c r="FK119" s="68"/>
      <c r="FL119" s="68"/>
      <c r="FM119" s="68"/>
      <c r="FN119" s="68"/>
      <c r="FO119" s="68"/>
      <c r="FP119" s="68"/>
      <c r="FQ119" s="68"/>
      <c r="FR119" s="68"/>
      <c r="FS119" s="68"/>
      <c r="FT119" s="68"/>
      <c r="FU119" s="68"/>
      <c r="FV119" s="68"/>
      <c r="FW119" s="68"/>
      <c r="FX119" s="68"/>
      <c r="FY119" s="68"/>
      <c r="FZ119" s="68"/>
      <c r="GA119" s="68"/>
      <c r="GB119" s="68"/>
      <c r="GC119" s="68"/>
      <c r="GD119" s="68"/>
      <c r="GE119" s="68"/>
      <c r="GF119" s="68"/>
      <c r="GG119" s="68"/>
      <c r="GH119" s="68"/>
      <c r="GI119" s="68"/>
      <c r="GJ119" s="68"/>
      <c r="GK119" s="68"/>
      <c r="GL119" s="68"/>
      <c r="GM119" s="68"/>
      <c r="GN119" s="68"/>
      <c r="GO119" s="68"/>
      <c r="GP119" s="68"/>
      <c r="GQ119" s="68"/>
      <c r="GR119" s="68"/>
      <c r="GS119" s="68"/>
      <c r="GT119" s="68"/>
      <c r="GU119" s="68"/>
      <c r="GV119" s="68"/>
      <c r="GW119" s="68"/>
      <c r="GX119" s="68"/>
      <c r="GY119" s="68"/>
      <c r="GZ119" s="68"/>
      <c r="HA119" s="68"/>
      <c r="HB119" s="68"/>
      <c r="HC119" s="68"/>
      <c r="HD119" s="68"/>
      <c r="HE119" s="68"/>
      <c r="HF119" s="68"/>
      <c r="HG119" s="68"/>
      <c r="HH119" s="68"/>
      <c r="HI119" s="68"/>
      <c r="HJ119" s="68"/>
      <c r="HK119" s="68"/>
      <c r="HL119" s="68"/>
      <c r="HM119" s="68"/>
      <c r="HN119" s="68"/>
      <c r="HO119" s="68"/>
      <c r="HP119" s="68"/>
      <c r="HQ119" s="68"/>
      <c r="HR119" s="68"/>
      <c r="HS119" s="68"/>
      <c r="HT119" s="68"/>
      <c r="HU119" s="68"/>
      <c r="HV119" s="68"/>
      <c r="HW119" s="68"/>
      <c r="HX119" s="68"/>
      <c r="HY119" s="68"/>
      <c r="HZ119" s="68"/>
      <c r="IA119" s="68"/>
      <c r="IB119" s="68"/>
      <c r="IC119" s="68"/>
      <c r="ID119" s="68"/>
      <c r="IE119" s="68"/>
      <c r="IF119" s="68"/>
      <c r="IG119" s="68"/>
      <c r="IH119" s="68"/>
      <c r="II119" s="68"/>
      <c r="IJ119" s="68"/>
      <c r="IK119" s="68"/>
    </row>
    <row r="120" spans="1:245" s="108" customFormat="1" x14ac:dyDescent="0.35">
      <c r="A120" s="109" t="s">
        <v>968</v>
      </c>
      <c r="B120" s="109" t="s">
        <v>129</v>
      </c>
      <c r="C120" s="109" t="s">
        <v>24</v>
      </c>
      <c r="D120" s="106">
        <v>12000000</v>
      </c>
      <c r="E120" s="107"/>
    </row>
    <row r="121" spans="1:245" s="68" customFormat="1" x14ac:dyDescent="0.35">
      <c r="A121" s="86" t="s">
        <v>131</v>
      </c>
      <c r="B121" s="86" t="s">
        <v>241</v>
      </c>
      <c r="C121" s="86" t="s">
        <v>24</v>
      </c>
      <c r="D121" s="88">
        <v>12000000</v>
      </c>
      <c r="E121" s="77"/>
    </row>
    <row r="122" spans="1:245" x14ac:dyDescent="0.35">
      <c r="A122" s="86" t="s">
        <v>133</v>
      </c>
      <c r="B122" s="86" t="s">
        <v>747</v>
      </c>
      <c r="C122" s="86" t="s">
        <v>24</v>
      </c>
      <c r="D122" s="88">
        <v>10000000</v>
      </c>
    </row>
    <row r="123" spans="1:245" s="69" customFormat="1" x14ac:dyDescent="0.35">
      <c r="A123" s="86"/>
      <c r="B123" s="86"/>
      <c r="C123" s="86"/>
      <c r="D123" s="88"/>
      <c r="E123" s="76"/>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c r="FI123" s="1"/>
      <c r="FJ123" s="1"/>
      <c r="FK123" s="1"/>
      <c r="FL123" s="1"/>
      <c r="FM123" s="1"/>
      <c r="FN123" s="1"/>
      <c r="FO123" s="1"/>
      <c r="FP123" s="1"/>
      <c r="FQ123" s="1"/>
      <c r="FR123" s="1"/>
      <c r="FS123" s="1"/>
      <c r="FT123" s="1"/>
      <c r="FU123" s="1"/>
      <c r="FV123" s="1"/>
      <c r="FW123" s="1"/>
      <c r="FX123" s="1"/>
      <c r="FY123" s="1"/>
      <c r="FZ123" s="1"/>
      <c r="GA123" s="1"/>
      <c r="GB123" s="1"/>
      <c r="GC123" s="1"/>
      <c r="GD123" s="1"/>
      <c r="GE123" s="1"/>
      <c r="GF123" s="1"/>
      <c r="GG123" s="1"/>
      <c r="GH123" s="1"/>
      <c r="GI123" s="1"/>
      <c r="GJ123" s="1"/>
      <c r="GK123" s="1"/>
      <c r="GL123" s="1"/>
      <c r="GM123" s="1"/>
      <c r="GN123" s="1"/>
      <c r="GO123" s="1"/>
      <c r="GP123" s="1"/>
      <c r="GQ123" s="1"/>
      <c r="GR123" s="1"/>
      <c r="GS123" s="1"/>
      <c r="GT123" s="1"/>
      <c r="GU123" s="1"/>
      <c r="GV123" s="1"/>
      <c r="GW123" s="1"/>
      <c r="GX123" s="1"/>
      <c r="GY123" s="1"/>
      <c r="GZ123" s="1"/>
      <c r="HA123" s="1"/>
      <c r="HB123" s="1"/>
      <c r="HC123" s="1"/>
      <c r="HD123" s="1"/>
      <c r="HE123" s="1"/>
      <c r="HF123" s="1"/>
      <c r="HG123" s="1"/>
      <c r="HH123" s="1"/>
      <c r="HI123" s="1"/>
      <c r="HJ123" s="1"/>
      <c r="HK123" s="1"/>
      <c r="HL123" s="1"/>
      <c r="HM123" s="1"/>
      <c r="HN123" s="1"/>
      <c r="HO123" s="1"/>
      <c r="HP123" s="1"/>
      <c r="HQ123" s="1"/>
      <c r="HR123" s="1"/>
      <c r="HS123" s="1"/>
      <c r="HT123" s="1"/>
      <c r="HU123" s="1"/>
      <c r="HV123" s="1"/>
      <c r="HW123" s="1"/>
      <c r="HX123" s="1"/>
      <c r="HY123" s="1"/>
      <c r="HZ123" s="1"/>
      <c r="IA123" s="1"/>
      <c r="IB123" s="1"/>
      <c r="IC123" s="1"/>
      <c r="ID123" s="1"/>
      <c r="IE123" s="1"/>
      <c r="IF123" s="1"/>
      <c r="IG123" s="1"/>
      <c r="IH123" s="1"/>
      <c r="II123" s="1"/>
      <c r="IJ123" s="1"/>
      <c r="IK123" s="1"/>
    </row>
    <row r="124" spans="1:245" s="108" customFormat="1" x14ac:dyDescent="0.35">
      <c r="A124" s="109" t="s">
        <v>969</v>
      </c>
      <c r="B124" s="109" t="s">
        <v>136</v>
      </c>
      <c r="C124" s="109" t="s">
        <v>40</v>
      </c>
      <c r="D124" s="106">
        <v>22000000</v>
      </c>
      <c r="E124" s="107"/>
    </row>
    <row r="125" spans="1:245" s="69" customFormat="1" x14ac:dyDescent="0.35">
      <c r="A125" s="86" t="s">
        <v>135</v>
      </c>
      <c r="B125" s="86" t="s">
        <v>142</v>
      </c>
      <c r="C125" s="86" t="s">
        <v>40</v>
      </c>
      <c r="D125" s="88">
        <v>16000000</v>
      </c>
      <c r="E125" s="78"/>
    </row>
    <row r="126" spans="1:245" x14ac:dyDescent="0.35">
      <c r="A126" s="86" t="s">
        <v>137</v>
      </c>
      <c r="B126" s="86" t="s">
        <v>138</v>
      </c>
      <c r="C126" s="86" t="s">
        <v>40</v>
      </c>
      <c r="D126" s="88">
        <v>14000000</v>
      </c>
    </row>
    <row r="127" spans="1:245" s="68" customFormat="1" x14ac:dyDescent="0.35">
      <c r="A127" s="86" t="s">
        <v>139</v>
      </c>
      <c r="B127" s="86" t="s">
        <v>144</v>
      </c>
      <c r="C127" s="86" t="s">
        <v>40</v>
      </c>
      <c r="D127" s="88">
        <v>13000000</v>
      </c>
      <c r="E127" s="76"/>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c r="FE127" s="1"/>
      <c r="FF127" s="1"/>
      <c r="FG127" s="1"/>
      <c r="FH127" s="1"/>
      <c r="FI127" s="1"/>
      <c r="FJ127" s="1"/>
      <c r="FK127" s="1"/>
      <c r="FL127" s="1"/>
      <c r="FM127" s="1"/>
      <c r="FN127" s="1"/>
      <c r="FO127" s="1"/>
      <c r="FP127" s="1"/>
      <c r="FQ127" s="1"/>
      <c r="FR127" s="1"/>
      <c r="FS127" s="1"/>
      <c r="FT127" s="1"/>
      <c r="FU127" s="1"/>
      <c r="FV127" s="1"/>
      <c r="FW127" s="1"/>
      <c r="FX127" s="1"/>
      <c r="FY127" s="1"/>
      <c r="FZ127" s="1"/>
      <c r="GA127" s="1"/>
      <c r="GB127" s="1"/>
      <c r="GC127" s="1"/>
      <c r="GD127" s="1"/>
      <c r="GE127" s="1"/>
      <c r="GF127" s="1"/>
      <c r="GG127" s="1"/>
      <c r="GH127" s="1"/>
      <c r="GI127" s="1"/>
      <c r="GJ127" s="1"/>
      <c r="GK127" s="1"/>
      <c r="GL127" s="1"/>
      <c r="GM127" s="1"/>
      <c r="GN127" s="1"/>
      <c r="GO127" s="1"/>
      <c r="GP127" s="1"/>
      <c r="GQ127" s="1"/>
      <c r="GR127" s="1"/>
      <c r="GS127" s="1"/>
      <c r="GT127" s="1"/>
      <c r="GU127" s="1"/>
      <c r="GV127" s="1"/>
      <c r="GW127" s="1"/>
      <c r="GX127" s="1"/>
      <c r="GY127" s="1"/>
      <c r="GZ127" s="1"/>
      <c r="HA127" s="1"/>
      <c r="HB127" s="1"/>
      <c r="HC127" s="1"/>
      <c r="HD127" s="1"/>
      <c r="HE127" s="1"/>
      <c r="HF127" s="1"/>
      <c r="HG127" s="1"/>
      <c r="HH127" s="1"/>
      <c r="HI127" s="1"/>
      <c r="HJ127" s="1"/>
      <c r="HK127" s="1"/>
      <c r="HL127" s="1"/>
      <c r="HM127" s="1"/>
      <c r="HN127" s="1"/>
      <c r="HO127" s="1"/>
      <c r="HP127" s="1"/>
      <c r="HQ127" s="1"/>
      <c r="HR127" s="1"/>
      <c r="HS127" s="1"/>
      <c r="HT127" s="1"/>
      <c r="HU127" s="1"/>
      <c r="HV127" s="1"/>
      <c r="HW127" s="1"/>
      <c r="HX127" s="1"/>
      <c r="HY127" s="1"/>
      <c r="HZ127" s="1"/>
      <c r="IA127" s="1"/>
      <c r="IB127" s="1"/>
      <c r="IC127" s="1"/>
      <c r="ID127" s="1"/>
      <c r="IE127" s="1"/>
      <c r="IF127" s="1"/>
      <c r="IG127" s="1"/>
      <c r="IH127" s="1"/>
      <c r="II127" s="1"/>
      <c r="IJ127" s="1"/>
      <c r="IK127" s="1"/>
    </row>
    <row r="128" spans="1:245" x14ac:dyDescent="0.35">
      <c r="A128" s="86" t="s">
        <v>141</v>
      </c>
      <c r="B128" s="86" t="s">
        <v>146</v>
      </c>
      <c r="C128" s="86" t="s">
        <v>40</v>
      </c>
      <c r="D128" s="88">
        <v>12000000</v>
      </c>
    </row>
    <row r="129" spans="1:245" x14ac:dyDescent="0.35">
      <c r="A129" s="86" t="s">
        <v>143</v>
      </c>
      <c r="B129" s="86" t="s">
        <v>748</v>
      </c>
      <c r="C129" s="86" t="s">
        <v>40</v>
      </c>
      <c r="D129" s="88">
        <v>12000000</v>
      </c>
    </row>
    <row r="130" spans="1:245" s="70" customFormat="1" x14ac:dyDescent="0.35">
      <c r="A130" s="86" t="s">
        <v>145</v>
      </c>
      <c r="B130" s="86" t="s">
        <v>749</v>
      </c>
      <c r="C130" s="86" t="s">
        <v>40</v>
      </c>
      <c r="D130" s="88">
        <v>11000000</v>
      </c>
      <c r="E130" s="80"/>
    </row>
    <row r="131" spans="1:245" x14ac:dyDescent="0.35">
      <c r="A131" s="86" t="s">
        <v>147</v>
      </c>
      <c r="B131" s="86" t="s">
        <v>750</v>
      </c>
      <c r="C131" s="86" t="s">
        <v>40</v>
      </c>
      <c r="D131" s="88">
        <v>10000000</v>
      </c>
      <c r="E131" s="77"/>
      <c r="F131" s="68"/>
      <c r="G131" s="68"/>
      <c r="H131" s="68"/>
      <c r="I131" s="68"/>
      <c r="J131" s="68"/>
      <c r="K131" s="68"/>
      <c r="L131" s="68"/>
      <c r="M131" s="68"/>
      <c r="N131" s="68"/>
      <c r="O131" s="68"/>
      <c r="P131" s="68"/>
      <c r="Q131" s="68"/>
      <c r="R131" s="68"/>
      <c r="S131" s="68"/>
      <c r="T131" s="68"/>
      <c r="U131" s="68"/>
      <c r="V131" s="68"/>
      <c r="W131" s="68"/>
      <c r="X131" s="68"/>
      <c r="Y131" s="68"/>
      <c r="Z131" s="68"/>
      <c r="AA131" s="68"/>
      <c r="AB131" s="68"/>
      <c r="AC131" s="68"/>
      <c r="AD131" s="68"/>
      <c r="AE131" s="68"/>
      <c r="AF131" s="68"/>
      <c r="AG131" s="68"/>
      <c r="AH131" s="68"/>
      <c r="AI131" s="68"/>
      <c r="AJ131" s="68"/>
      <c r="AK131" s="68"/>
      <c r="AL131" s="68"/>
      <c r="AM131" s="68"/>
      <c r="AN131" s="68"/>
      <c r="AO131" s="68"/>
      <c r="AP131" s="68"/>
      <c r="AQ131" s="68"/>
      <c r="AR131" s="68"/>
      <c r="AS131" s="68"/>
      <c r="AT131" s="68"/>
      <c r="AU131" s="68"/>
      <c r="AV131" s="68"/>
      <c r="AW131" s="68"/>
      <c r="AX131" s="68"/>
      <c r="AY131" s="68"/>
      <c r="AZ131" s="68"/>
      <c r="BA131" s="68"/>
      <c r="BB131" s="68"/>
      <c r="BC131" s="68"/>
      <c r="BD131" s="68"/>
      <c r="BE131" s="68"/>
      <c r="BF131" s="68"/>
      <c r="BG131" s="68"/>
      <c r="BH131" s="68"/>
      <c r="BI131" s="68"/>
      <c r="BJ131" s="68"/>
      <c r="BK131" s="68"/>
      <c r="BL131" s="68"/>
      <c r="BM131" s="68"/>
      <c r="BN131" s="68"/>
      <c r="BO131" s="68"/>
      <c r="BP131" s="68"/>
      <c r="BQ131" s="68"/>
      <c r="BR131" s="68"/>
      <c r="BS131" s="68"/>
      <c r="BT131" s="68"/>
      <c r="BU131" s="68"/>
      <c r="BV131" s="68"/>
      <c r="BW131" s="68"/>
      <c r="BX131" s="68"/>
      <c r="BY131" s="68"/>
      <c r="BZ131" s="68"/>
      <c r="CA131" s="68"/>
      <c r="CB131" s="68"/>
      <c r="CC131" s="68"/>
      <c r="CD131" s="68"/>
      <c r="CE131" s="68"/>
      <c r="CF131" s="68"/>
      <c r="CG131" s="68"/>
      <c r="CH131" s="68"/>
      <c r="CI131" s="68"/>
      <c r="CJ131" s="68"/>
      <c r="CK131" s="68"/>
      <c r="CL131" s="68"/>
      <c r="CM131" s="68"/>
      <c r="CN131" s="68"/>
      <c r="CO131" s="68"/>
      <c r="CP131" s="68"/>
      <c r="CQ131" s="68"/>
      <c r="CR131" s="68"/>
      <c r="CS131" s="68"/>
      <c r="CT131" s="68"/>
      <c r="CU131" s="68"/>
      <c r="CV131" s="68"/>
      <c r="CW131" s="68"/>
      <c r="CX131" s="68"/>
      <c r="CY131" s="68"/>
      <c r="CZ131" s="68"/>
      <c r="DA131" s="68"/>
      <c r="DB131" s="68"/>
      <c r="DC131" s="68"/>
      <c r="DD131" s="68"/>
      <c r="DE131" s="68"/>
      <c r="DF131" s="68"/>
      <c r="DG131" s="68"/>
      <c r="DH131" s="68"/>
      <c r="DI131" s="68"/>
      <c r="DJ131" s="68"/>
      <c r="DK131" s="68"/>
      <c r="DL131" s="68"/>
      <c r="DM131" s="68"/>
      <c r="DN131" s="68"/>
      <c r="DO131" s="68"/>
      <c r="DP131" s="68"/>
      <c r="DQ131" s="68"/>
      <c r="DR131" s="68"/>
      <c r="DS131" s="68"/>
      <c r="DT131" s="68"/>
      <c r="DU131" s="68"/>
      <c r="DV131" s="68"/>
      <c r="DW131" s="68"/>
      <c r="DX131" s="68"/>
      <c r="DY131" s="68"/>
      <c r="DZ131" s="68"/>
      <c r="EA131" s="68"/>
      <c r="EB131" s="68"/>
      <c r="EC131" s="68"/>
      <c r="ED131" s="68"/>
      <c r="EE131" s="68"/>
      <c r="EF131" s="68"/>
      <c r="EG131" s="68"/>
      <c r="EH131" s="68"/>
      <c r="EI131" s="68"/>
      <c r="EJ131" s="68"/>
      <c r="EK131" s="68"/>
      <c r="EL131" s="68"/>
      <c r="EM131" s="68"/>
      <c r="EN131" s="68"/>
      <c r="EO131" s="68"/>
      <c r="EP131" s="68"/>
      <c r="EQ131" s="68"/>
      <c r="ER131" s="68"/>
      <c r="ES131" s="68"/>
      <c r="ET131" s="68"/>
      <c r="EU131" s="68"/>
      <c r="EV131" s="68"/>
      <c r="EW131" s="68"/>
      <c r="EX131" s="68"/>
      <c r="EY131" s="68"/>
      <c r="EZ131" s="68"/>
      <c r="FA131" s="68"/>
      <c r="FB131" s="68"/>
      <c r="FC131" s="68"/>
      <c r="FD131" s="68"/>
      <c r="FE131" s="68"/>
      <c r="FF131" s="68"/>
      <c r="FG131" s="68"/>
      <c r="FH131" s="68"/>
      <c r="FI131" s="68"/>
      <c r="FJ131" s="68"/>
      <c r="FK131" s="68"/>
      <c r="FL131" s="68"/>
      <c r="FM131" s="68"/>
      <c r="FN131" s="68"/>
      <c r="FO131" s="68"/>
      <c r="FP131" s="68"/>
      <c r="FQ131" s="68"/>
      <c r="FR131" s="68"/>
      <c r="FS131" s="68"/>
      <c r="FT131" s="68"/>
      <c r="FU131" s="68"/>
      <c r="FV131" s="68"/>
      <c r="FW131" s="68"/>
      <c r="FX131" s="68"/>
      <c r="FY131" s="68"/>
      <c r="FZ131" s="68"/>
      <c r="GA131" s="68"/>
      <c r="GB131" s="68"/>
      <c r="GC131" s="68"/>
      <c r="GD131" s="68"/>
      <c r="GE131" s="68"/>
      <c r="GF131" s="68"/>
      <c r="GG131" s="68"/>
      <c r="GH131" s="68"/>
      <c r="GI131" s="68"/>
      <c r="GJ131" s="68"/>
      <c r="GK131" s="68"/>
      <c r="GL131" s="68"/>
      <c r="GM131" s="68"/>
      <c r="GN131" s="68"/>
      <c r="GO131" s="68"/>
      <c r="GP131" s="68"/>
      <c r="GQ131" s="68"/>
      <c r="GR131" s="68"/>
      <c r="GS131" s="68"/>
      <c r="GT131" s="68"/>
      <c r="GU131" s="68"/>
      <c r="GV131" s="68"/>
      <c r="GW131" s="68"/>
      <c r="GX131" s="68"/>
      <c r="GY131" s="68"/>
      <c r="GZ131" s="68"/>
      <c r="HA131" s="68"/>
      <c r="HB131" s="68"/>
      <c r="HC131" s="68"/>
      <c r="HD131" s="68"/>
      <c r="HE131" s="68"/>
      <c r="HF131" s="68"/>
      <c r="HG131" s="68"/>
      <c r="HH131" s="68"/>
      <c r="HI131" s="68"/>
      <c r="HJ131" s="68"/>
      <c r="HK131" s="68"/>
      <c r="HL131" s="68"/>
      <c r="HM131" s="68"/>
      <c r="HN131" s="68"/>
      <c r="HO131" s="68"/>
      <c r="HP131" s="68"/>
      <c r="HQ131" s="68"/>
      <c r="HR131" s="68"/>
      <c r="HS131" s="68"/>
      <c r="HT131" s="68"/>
      <c r="HU131" s="68"/>
      <c r="HV131" s="68"/>
      <c r="HW131" s="68"/>
      <c r="HX131" s="68"/>
      <c r="HY131" s="68"/>
      <c r="HZ131" s="68"/>
      <c r="IA131" s="68"/>
      <c r="IB131" s="68"/>
      <c r="IC131" s="68"/>
      <c r="ID131" s="68"/>
      <c r="IE131" s="68"/>
      <c r="IF131" s="68"/>
      <c r="IG131" s="68"/>
      <c r="IH131" s="68"/>
      <c r="II131" s="68"/>
      <c r="IJ131" s="68"/>
      <c r="IK131" s="68"/>
    </row>
    <row r="132" spans="1:245" s="69" customFormat="1" x14ac:dyDescent="0.35">
      <c r="A132" s="110" t="s">
        <v>947</v>
      </c>
      <c r="B132" s="110" t="s">
        <v>949</v>
      </c>
      <c r="C132" s="110" t="s">
        <v>40</v>
      </c>
      <c r="D132" s="111">
        <v>14000000</v>
      </c>
      <c r="E132" s="78" t="s">
        <v>946</v>
      </c>
    </row>
    <row r="133" spans="1:245" s="69" customFormat="1" x14ac:dyDescent="0.35">
      <c r="A133" s="110" t="s">
        <v>948</v>
      </c>
      <c r="B133" s="110" t="s">
        <v>950</v>
      </c>
      <c r="C133" s="110" t="s">
        <v>40</v>
      </c>
      <c r="D133" s="111">
        <v>12000000</v>
      </c>
      <c r="E133" s="78" t="s">
        <v>946</v>
      </c>
    </row>
    <row r="134" spans="1:245" x14ac:dyDescent="0.35">
      <c r="D134" s="88"/>
    </row>
    <row r="135" spans="1:245" x14ac:dyDescent="0.35">
      <c r="D135" s="88"/>
    </row>
    <row r="136" spans="1:245" x14ac:dyDescent="0.35">
      <c r="B136" s="87" t="s">
        <v>148</v>
      </c>
      <c r="D136" s="88"/>
    </row>
    <row r="137" spans="1:245" x14ac:dyDescent="0.35">
      <c r="A137" s="86" t="s">
        <v>149</v>
      </c>
      <c r="B137" s="86" t="s">
        <v>150</v>
      </c>
      <c r="C137" s="86" t="s">
        <v>6</v>
      </c>
      <c r="D137" s="88">
        <v>11000000</v>
      </c>
    </row>
    <row r="138" spans="1:245" x14ac:dyDescent="0.35">
      <c r="D138" s="88"/>
    </row>
    <row r="139" spans="1:245" s="108" customFormat="1" x14ac:dyDescent="0.35">
      <c r="A139" s="109" t="s">
        <v>941</v>
      </c>
      <c r="B139" s="109" t="s">
        <v>151</v>
      </c>
      <c r="C139" s="109" t="s">
        <v>8</v>
      </c>
      <c r="D139" s="106">
        <v>12000000</v>
      </c>
      <c r="E139" s="107"/>
    </row>
    <row r="140" spans="1:245" x14ac:dyDescent="0.35">
      <c r="A140" s="86" t="s">
        <v>152</v>
      </c>
      <c r="B140" s="86" t="s">
        <v>165</v>
      </c>
      <c r="C140" s="86" t="s">
        <v>8</v>
      </c>
      <c r="D140" s="88">
        <v>11000000</v>
      </c>
    </row>
    <row r="141" spans="1:245" s="68" customFormat="1" x14ac:dyDescent="0.35">
      <c r="A141" s="86" t="s">
        <v>751</v>
      </c>
      <c r="B141" s="86" t="s">
        <v>157</v>
      </c>
      <c r="C141" s="86" t="s">
        <v>8</v>
      </c>
      <c r="D141" s="88">
        <v>10000000</v>
      </c>
      <c r="E141" s="76"/>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c r="FD141" s="1"/>
      <c r="FE141" s="1"/>
      <c r="FF141" s="1"/>
      <c r="FG141" s="1"/>
      <c r="FH141" s="1"/>
      <c r="FI141" s="1"/>
      <c r="FJ141" s="1"/>
      <c r="FK141" s="1"/>
      <c r="FL141" s="1"/>
      <c r="FM141" s="1"/>
      <c r="FN141" s="1"/>
      <c r="FO141" s="1"/>
      <c r="FP141" s="1"/>
      <c r="FQ141" s="1"/>
      <c r="FR141" s="1"/>
      <c r="FS141" s="1"/>
      <c r="FT141" s="1"/>
      <c r="FU141" s="1"/>
      <c r="FV141" s="1"/>
      <c r="FW141" s="1"/>
      <c r="FX141" s="1"/>
      <c r="FY141" s="1"/>
      <c r="FZ141" s="1"/>
      <c r="GA141" s="1"/>
      <c r="GB141" s="1"/>
      <c r="GC141" s="1"/>
      <c r="GD141" s="1"/>
      <c r="GE141" s="1"/>
      <c r="GF141" s="1"/>
      <c r="GG141" s="1"/>
      <c r="GH141" s="1"/>
      <c r="GI141" s="1"/>
      <c r="GJ141" s="1"/>
      <c r="GK141" s="1"/>
      <c r="GL141" s="1"/>
      <c r="GM141" s="1"/>
      <c r="GN141" s="1"/>
      <c r="GO141" s="1"/>
      <c r="GP141" s="1"/>
      <c r="GQ141" s="1"/>
      <c r="GR141" s="1"/>
      <c r="GS141" s="1"/>
      <c r="GT141" s="1"/>
      <c r="GU141" s="1"/>
      <c r="GV141" s="1"/>
      <c r="GW141" s="1"/>
      <c r="GX141" s="1"/>
      <c r="GY141" s="1"/>
      <c r="GZ141" s="1"/>
      <c r="HA141" s="1"/>
      <c r="HB141" s="1"/>
      <c r="HC141" s="1"/>
      <c r="HD141" s="1"/>
      <c r="HE141" s="1"/>
      <c r="HF141" s="1"/>
      <c r="HG141" s="1"/>
      <c r="HH141" s="1"/>
      <c r="HI141" s="1"/>
      <c r="HJ141" s="1"/>
      <c r="HK141" s="1"/>
      <c r="HL141" s="1"/>
      <c r="HM141" s="1"/>
      <c r="HN141" s="1"/>
      <c r="HO141" s="1"/>
      <c r="HP141" s="1"/>
      <c r="HQ141" s="1"/>
      <c r="HR141" s="1"/>
      <c r="HS141" s="1"/>
      <c r="HT141" s="1"/>
      <c r="HU141" s="1"/>
      <c r="HV141" s="1"/>
      <c r="HW141" s="1"/>
      <c r="HX141" s="1"/>
      <c r="HY141" s="1"/>
      <c r="HZ141" s="1"/>
      <c r="IA141" s="1"/>
      <c r="IB141" s="1"/>
      <c r="IC141" s="1"/>
      <c r="ID141" s="1"/>
      <c r="IE141" s="1"/>
      <c r="IF141" s="1"/>
      <c r="IG141" s="1"/>
      <c r="IH141" s="1"/>
      <c r="II141" s="1"/>
      <c r="IJ141" s="1"/>
      <c r="IK141" s="1"/>
    </row>
    <row r="142" spans="1:245" x14ac:dyDescent="0.35">
      <c r="A142" s="86" t="s">
        <v>154</v>
      </c>
      <c r="B142" s="86" t="s">
        <v>155</v>
      </c>
      <c r="C142" s="86" t="s">
        <v>8</v>
      </c>
      <c r="D142" s="88">
        <v>10000000</v>
      </c>
      <c r="E142" s="78"/>
      <c r="F142" s="69"/>
      <c r="G142" s="69"/>
      <c r="H142" s="69"/>
      <c r="I142" s="69"/>
      <c r="J142" s="69"/>
      <c r="K142" s="69"/>
      <c r="L142" s="69"/>
      <c r="M142" s="69"/>
      <c r="N142" s="69"/>
      <c r="O142" s="69"/>
      <c r="P142" s="69"/>
      <c r="Q142" s="69"/>
      <c r="R142" s="69"/>
      <c r="S142" s="69"/>
      <c r="T142" s="69"/>
      <c r="U142" s="69"/>
      <c r="V142" s="69"/>
      <c r="W142" s="69"/>
      <c r="X142" s="69"/>
      <c r="Y142" s="69"/>
      <c r="Z142" s="69"/>
      <c r="AA142" s="69"/>
      <c r="AB142" s="69"/>
      <c r="AC142" s="69"/>
      <c r="AD142" s="69"/>
      <c r="AE142" s="69"/>
      <c r="AF142" s="69"/>
      <c r="AG142" s="69"/>
      <c r="AH142" s="69"/>
      <c r="AI142" s="69"/>
      <c r="AJ142" s="69"/>
      <c r="AK142" s="69"/>
      <c r="AL142" s="69"/>
      <c r="AM142" s="69"/>
      <c r="AN142" s="69"/>
      <c r="AO142" s="69"/>
      <c r="AP142" s="69"/>
      <c r="AQ142" s="69"/>
      <c r="AR142" s="69"/>
      <c r="AS142" s="69"/>
      <c r="AT142" s="69"/>
      <c r="AU142" s="69"/>
      <c r="AV142" s="69"/>
      <c r="AW142" s="69"/>
      <c r="AX142" s="69"/>
      <c r="AY142" s="69"/>
      <c r="AZ142" s="69"/>
      <c r="BA142" s="69"/>
      <c r="BB142" s="69"/>
      <c r="BC142" s="69"/>
      <c r="BD142" s="69"/>
      <c r="BE142" s="69"/>
      <c r="BF142" s="69"/>
      <c r="BG142" s="69"/>
      <c r="BH142" s="69"/>
      <c r="BI142" s="69"/>
      <c r="BJ142" s="69"/>
      <c r="BK142" s="69"/>
      <c r="BL142" s="69"/>
      <c r="BM142" s="69"/>
      <c r="BN142" s="69"/>
      <c r="BO142" s="69"/>
      <c r="BP142" s="69"/>
      <c r="BQ142" s="69"/>
      <c r="BR142" s="69"/>
      <c r="BS142" s="69"/>
      <c r="BT142" s="69"/>
      <c r="BU142" s="69"/>
      <c r="BV142" s="69"/>
      <c r="BW142" s="69"/>
      <c r="BX142" s="69"/>
      <c r="BY142" s="69"/>
      <c r="BZ142" s="69"/>
      <c r="CA142" s="69"/>
      <c r="CB142" s="69"/>
      <c r="CC142" s="69"/>
      <c r="CD142" s="69"/>
      <c r="CE142" s="69"/>
      <c r="CF142" s="69"/>
      <c r="CG142" s="69"/>
      <c r="CH142" s="69"/>
      <c r="CI142" s="69"/>
      <c r="CJ142" s="69"/>
      <c r="CK142" s="69"/>
      <c r="CL142" s="69"/>
      <c r="CM142" s="69"/>
      <c r="CN142" s="69"/>
      <c r="CO142" s="69"/>
      <c r="CP142" s="69"/>
      <c r="CQ142" s="69"/>
      <c r="CR142" s="69"/>
      <c r="CS142" s="69"/>
      <c r="CT142" s="69"/>
      <c r="CU142" s="69"/>
      <c r="CV142" s="69"/>
      <c r="CW142" s="69"/>
      <c r="CX142" s="69"/>
      <c r="CY142" s="69"/>
      <c r="CZ142" s="69"/>
      <c r="DA142" s="69"/>
      <c r="DB142" s="69"/>
      <c r="DC142" s="69"/>
      <c r="DD142" s="69"/>
      <c r="DE142" s="69"/>
      <c r="DF142" s="69"/>
      <c r="DG142" s="69"/>
      <c r="DH142" s="69"/>
      <c r="DI142" s="69"/>
      <c r="DJ142" s="69"/>
      <c r="DK142" s="69"/>
      <c r="DL142" s="69"/>
      <c r="DM142" s="69"/>
      <c r="DN142" s="69"/>
      <c r="DO142" s="69"/>
      <c r="DP142" s="69"/>
      <c r="DQ142" s="69"/>
      <c r="DR142" s="69"/>
      <c r="DS142" s="69"/>
      <c r="DT142" s="69"/>
      <c r="DU142" s="69"/>
      <c r="DV142" s="69"/>
      <c r="DW142" s="69"/>
      <c r="DX142" s="69"/>
      <c r="DY142" s="69"/>
      <c r="DZ142" s="69"/>
      <c r="EA142" s="69"/>
      <c r="EB142" s="69"/>
      <c r="EC142" s="69"/>
      <c r="ED142" s="69"/>
      <c r="EE142" s="69"/>
      <c r="EF142" s="69"/>
      <c r="EG142" s="69"/>
      <c r="EH142" s="69"/>
      <c r="EI142" s="69"/>
      <c r="EJ142" s="69"/>
      <c r="EK142" s="69"/>
      <c r="EL142" s="69"/>
      <c r="EM142" s="69"/>
      <c r="EN142" s="69"/>
      <c r="EO142" s="69"/>
      <c r="EP142" s="69"/>
      <c r="EQ142" s="69"/>
      <c r="ER142" s="69"/>
      <c r="ES142" s="69"/>
      <c r="ET142" s="69"/>
      <c r="EU142" s="69"/>
      <c r="EV142" s="69"/>
      <c r="EW142" s="69"/>
      <c r="EX142" s="69"/>
      <c r="EY142" s="69"/>
      <c r="EZ142" s="69"/>
      <c r="FA142" s="69"/>
      <c r="FB142" s="69"/>
      <c r="FC142" s="69"/>
      <c r="FD142" s="69"/>
      <c r="FE142" s="69"/>
      <c r="FF142" s="69"/>
      <c r="FG142" s="69"/>
      <c r="FH142" s="69"/>
      <c r="FI142" s="69"/>
      <c r="FJ142" s="69"/>
      <c r="FK142" s="69"/>
      <c r="FL142" s="69"/>
      <c r="FM142" s="69"/>
      <c r="FN142" s="69"/>
      <c r="FO142" s="69"/>
      <c r="FP142" s="69"/>
      <c r="FQ142" s="69"/>
      <c r="FR142" s="69"/>
      <c r="FS142" s="69"/>
      <c r="FT142" s="69"/>
      <c r="FU142" s="69"/>
      <c r="FV142" s="69"/>
      <c r="FW142" s="69"/>
      <c r="FX142" s="69"/>
      <c r="FY142" s="69"/>
      <c r="FZ142" s="69"/>
      <c r="GA142" s="69"/>
      <c r="GB142" s="69"/>
      <c r="GC142" s="69"/>
      <c r="GD142" s="69"/>
      <c r="GE142" s="69"/>
      <c r="GF142" s="69"/>
      <c r="GG142" s="69"/>
      <c r="GH142" s="69"/>
      <c r="GI142" s="69"/>
      <c r="GJ142" s="69"/>
      <c r="GK142" s="69"/>
      <c r="GL142" s="69"/>
      <c r="GM142" s="69"/>
      <c r="GN142" s="69"/>
      <c r="GO142" s="69"/>
      <c r="GP142" s="69"/>
      <c r="GQ142" s="69"/>
      <c r="GR142" s="69"/>
      <c r="GS142" s="69"/>
      <c r="GT142" s="69"/>
      <c r="GU142" s="69"/>
      <c r="GV142" s="69"/>
      <c r="GW142" s="69"/>
      <c r="GX142" s="69"/>
      <c r="GY142" s="69"/>
      <c r="GZ142" s="69"/>
      <c r="HA142" s="69"/>
      <c r="HB142" s="69"/>
      <c r="HC142" s="69"/>
      <c r="HD142" s="69"/>
      <c r="HE142" s="69"/>
      <c r="HF142" s="69"/>
      <c r="HG142" s="69"/>
      <c r="HH142" s="69"/>
      <c r="HI142" s="69"/>
      <c r="HJ142" s="69"/>
      <c r="HK142" s="69"/>
      <c r="HL142" s="69"/>
      <c r="HM142" s="69"/>
      <c r="HN142" s="69"/>
      <c r="HO142" s="69"/>
      <c r="HP142" s="69"/>
      <c r="HQ142" s="69"/>
      <c r="HR142" s="69"/>
      <c r="HS142" s="69"/>
      <c r="HT142" s="69"/>
      <c r="HU142" s="69"/>
      <c r="HV142" s="69"/>
      <c r="HW142" s="69"/>
      <c r="HX142" s="69"/>
      <c r="HY142" s="69"/>
      <c r="HZ142" s="69"/>
      <c r="IA142" s="69"/>
      <c r="IB142" s="69"/>
      <c r="IC142" s="69"/>
      <c r="ID142" s="69"/>
      <c r="IE142" s="69"/>
      <c r="IF142" s="69"/>
      <c r="IG142" s="69"/>
      <c r="IH142" s="69"/>
      <c r="II142" s="69"/>
      <c r="IJ142" s="69"/>
      <c r="IK142" s="69"/>
    </row>
    <row r="143" spans="1:245" s="108" customFormat="1" x14ac:dyDescent="0.35">
      <c r="A143" s="109" t="s">
        <v>990</v>
      </c>
      <c r="B143" s="109" t="s">
        <v>153</v>
      </c>
      <c r="C143" s="109" t="s">
        <v>8</v>
      </c>
      <c r="D143" s="106">
        <v>9000000</v>
      </c>
      <c r="E143" s="107"/>
    </row>
    <row r="144" spans="1:245" x14ac:dyDescent="0.35">
      <c r="A144" s="86" t="s">
        <v>156</v>
      </c>
      <c r="B144" s="86" t="s">
        <v>752</v>
      </c>
      <c r="C144" s="86" t="s">
        <v>8</v>
      </c>
      <c r="D144" s="88">
        <v>8000000</v>
      </c>
    </row>
    <row r="145" spans="1:245" s="108" customFormat="1" x14ac:dyDescent="0.35">
      <c r="A145" s="109" t="s">
        <v>961</v>
      </c>
      <c r="B145" s="109" t="s">
        <v>920</v>
      </c>
      <c r="C145" s="109" t="s">
        <v>8</v>
      </c>
      <c r="D145" s="106">
        <v>7000000</v>
      </c>
      <c r="E145" s="107"/>
    </row>
    <row r="146" spans="1:245" s="69" customFormat="1" x14ac:dyDescent="0.35">
      <c r="A146" s="110" t="s">
        <v>970</v>
      </c>
      <c r="B146" s="110" t="s">
        <v>972</v>
      </c>
      <c r="C146" s="110" t="s">
        <v>8</v>
      </c>
      <c r="D146" s="111">
        <v>8000000</v>
      </c>
      <c r="E146" s="78" t="s">
        <v>946</v>
      </c>
    </row>
    <row r="147" spans="1:245" s="69" customFormat="1" x14ac:dyDescent="0.35">
      <c r="A147" s="110" t="s">
        <v>971</v>
      </c>
      <c r="B147" s="110" t="s">
        <v>973</v>
      </c>
      <c r="C147" s="110" t="s">
        <v>8</v>
      </c>
      <c r="D147" s="111">
        <v>7000000</v>
      </c>
      <c r="E147" s="78" t="s">
        <v>946</v>
      </c>
    </row>
    <row r="148" spans="1:245" s="69" customFormat="1" x14ac:dyDescent="0.35">
      <c r="A148" s="110" t="s">
        <v>980</v>
      </c>
      <c r="B148" s="110" t="s">
        <v>981</v>
      </c>
      <c r="C148" s="110" t="s">
        <v>8</v>
      </c>
      <c r="D148" s="111">
        <v>11000000</v>
      </c>
      <c r="E148" s="78" t="s">
        <v>946</v>
      </c>
    </row>
    <row r="149" spans="1:245" s="68" customFormat="1" x14ac:dyDescent="0.35">
      <c r="A149" s="86"/>
      <c r="B149" s="86"/>
      <c r="C149" s="86"/>
      <c r="D149" s="88"/>
      <c r="E149" s="76"/>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c r="FD149" s="1"/>
      <c r="FE149" s="1"/>
      <c r="FF149" s="1"/>
      <c r="FG149" s="1"/>
      <c r="FH149" s="1"/>
      <c r="FI149" s="1"/>
      <c r="FJ149" s="1"/>
      <c r="FK149" s="1"/>
      <c r="FL149" s="1"/>
      <c r="FM149" s="1"/>
      <c r="FN149" s="1"/>
      <c r="FO149" s="1"/>
      <c r="FP149" s="1"/>
      <c r="FQ149" s="1"/>
      <c r="FR149" s="1"/>
      <c r="FS149" s="1"/>
      <c r="FT149" s="1"/>
      <c r="FU149" s="1"/>
      <c r="FV149" s="1"/>
      <c r="FW149" s="1"/>
      <c r="FX149" s="1"/>
      <c r="FY149" s="1"/>
      <c r="FZ149" s="1"/>
      <c r="GA149" s="1"/>
      <c r="GB149" s="1"/>
      <c r="GC149" s="1"/>
      <c r="GD149" s="1"/>
      <c r="GE149" s="1"/>
      <c r="GF149" s="1"/>
      <c r="GG149" s="1"/>
      <c r="GH149" s="1"/>
      <c r="GI149" s="1"/>
      <c r="GJ149" s="1"/>
      <c r="GK149" s="1"/>
      <c r="GL149" s="1"/>
      <c r="GM149" s="1"/>
      <c r="GN149" s="1"/>
      <c r="GO149" s="1"/>
      <c r="GP149" s="1"/>
      <c r="GQ149" s="1"/>
      <c r="GR149" s="1"/>
      <c r="GS149" s="1"/>
      <c r="GT149" s="1"/>
      <c r="GU149" s="1"/>
      <c r="GV149" s="1"/>
      <c r="GW149" s="1"/>
      <c r="GX149" s="1"/>
      <c r="GY149" s="1"/>
      <c r="GZ149" s="1"/>
      <c r="HA149" s="1"/>
      <c r="HB149" s="1"/>
      <c r="HC149" s="1"/>
      <c r="HD149" s="1"/>
      <c r="HE149" s="1"/>
      <c r="HF149" s="1"/>
      <c r="HG149" s="1"/>
      <c r="HH149" s="1"/>
      <c r="HI149" s="1"/>
      <c r="HJ149" s="1"/>
      <c r="HK149" s="1"/>
      <c r="HL149" s="1"/>
      <c r="HM149" s="1"/>
      <c r="HN149" s="1"/>
      <c r="HO149" s="1"/>
      <c r="HP149" s="1"/>
      <c r="HQ149" s="1"/>
      <c r="HR149" s="1"/>
      <c r="HS149" s="1"/>
      <c r="HT149" s="1"/>
      <c r="HU149" s="1"/>
      <c r="HV149" s="1"/>
      <c r="HW149" s="1"/>
      <c r="HX149" s="1"/>
      <c r="HY149" s="1"/>
      <c r="HZ149" s="1"/>
      <c r="IA149" s="1"/>
      <c r="IB149" s="1"/>
      <c r="IC149" s="1"/>
      <c r="ID149" s="1"/>
      <c r="IE149" s="1"/>
      <c r="IF149" s="1"/>
      <c r="IG149" s="1"/>
      <c r="IH149" s="1"/>
      <c r="II149" s="1"/>
      <c r="IJ149" s="1"/>
      <c r="IK149" s="1"/>
    </row>
    <row r="150" spans="1:245" s="72" customFormat="1" x14ac:dyDescent="0.35">
      <c r="A150" s="86" t="s">
        <v>158</v>
      </c>
      <c r="B150" s="86" t="s">
        <v>159</v>
      </c>
      <c r="C150" s="86" t="s">
        <v>24</v>
      </c>
      <c r="D150" s="88">
        <v>11000000</v>
      </c>
      <c r="E150" s="77"/>
      <c r="F150" s="68"/>
      <c r="G150" s="68"/>
      <c r="H150" s="68"/>
      <c r="I150" s="68"/>
      <c r="J150" s="68"/>
      <c r="K150" s="68"/>
      <c r="L150" s="68"/>
      <c r="M150" s="68"/>
      <c r="N150" s="68"/>
      <c r="O150" s="68"/>
      <c r="P150" s="68"/>
      <c r="Q150" s="68"/>
      <c r="R150" s="68"/>
      <c r="S150" s="68"/>
      <c r="T150" s="68"/>
      <c r="U150" s="68"/>
      <c r="V150" s="68"/>
      <c r="W150" s="68"/>
      <c r="X150" s="68"/>
      <c r="Y150" s="68"/>
      <c r="Z150" s="68"/>
      <c r="AA150" s="68"/>
      <c r="AB150" s="68"/>
      <c r="AC150" s="68"/>
      <c r="AD150" s="68"/>
      <c r="AE150" s="68"/>
      <c r="AF150" s="68"/>
      <c r="AG150" s="68"/>
      <c r="AH150" s="68"/>
      <c r="AI150" s="68"/>
      <c r="AJ150" s="68"/>
      <c r="AK150" s="68"/>
      <c r="AL150" s="68"/>
      <c r="AM150" s="68"/>
      <c r="AN150" s="68"/>
      <c r="AO150" s="68"/>
      <c r="AP150" s="68"/>
      <c r="AQ150" s="68"/>
      <c r="AR150" s="68"/>
      <c r="AS150" s="68"/>
      <c r="AT150" s="68"/>
      <c r="AU150" s="68"/>
      <c r="AV150" s="68"/>
      <c r="AW150" s="68"/>
      <c r="AX150" s="68"/>
      <c r="AY150" s="68"/>
      <c r="AZ150" s="68"/>
      <c r="BA150" s="68"/>
      <c r="BB150" s="68"/>
      <c r="BC150" s="68"/>
      <c r="BD150" s="68"/>
      <c r="BE150" s="68"/>
      <c r="BF150" s="68"/>
      <c r="BG150" s="68"/>
      <c r="BH150" s="68"/>
      <c r="BI150" s="68"/>
      <c r="BJ150" s="68"/>
      <c r="BK150" s="68"/>
      <c r="BL150" s="68"/>
      <c r="BM150" s="68"/>
      <c r="BN150" s="68"/>
      <c r="BO150" s="68"/>
      <c r="BP150" s="68"/>
      <c r="BQ150" s="68"/>
      <c r="BR150" s="68"/>
      <c r="BS150" s="68"/>
      <c r="BT150" s="68"/>
      <c r="BU150" s="68"/>
      <c r="BV150" s="68"/>
      <c r="BW150" s="68"/>
      <c r="BX150" s="68"/>
      <c r="BY150" s="68"/>
      <c r="BZ150" s="68"/>
      <c r="CA150" s="68"/>
      <c r="CB150" s="68"/>
      <c r="CC150" s="68"/>
      <c r="CD150" s="68"/>
      <c r="CE150" s="68"/>
      <c r="CF150" s="68"/>
      <c r="CG150" s="68"/>
      <c r="CH150" s="68"/>
      <c r="CI150" s="68"/>
      <c r="CJ150" s="68"/>
      <c r="CK150" s="68"/>
      <c r="CL150" s="68"/>
      <c r="CM150" s="68"/>
      <c r="CN150" s="68"/>
      <c r="CO150" s="68"/>
      <c r="CP150" s="68"/>
      <c r="CQ150" s="68"/>
      <c r="CR150" s="68"/>
      <c r="CS150" s="68"/>
      <c r="CT150" s="68"/>
      <c r="CU150" s="68"/>
      <c r="CV150" s="68"/>
      <c r="CW150" s="68"/>
      <c r="CX150" s="68"/>
      <c r="CY150" s="68"/>
      <c r="CZ150" s="68"/>
      <c r="DA150" s="68"/>
      <c r="DB150" s="68"/>
      <c r="DC150" s="68"/>
      <c r="DD150" s="68"/>
      <c r="DE150" s="68"/>
      <c r="DF150" s="68"/>
      <c r="DG150" s="68"/>
      <c r="DH150" s="68"/>
      <c r="DI150" s="68"/>
      <c r="DJ150" s="68"/>
      <c r="DK150" s="68"/>
      <c r="DL150" s="68"/>
      <c r="DM150" s="68"/>
      <c r="DN150" s="68"/>
      <c r="DO150" s="68"/>
      <c r="DP150" s="68"/>
      <c r="DQ150" s="68"/>
      <c r="DR150" s="68"/>
      <c r="DS150" s="68"/>
      <c r="DT150" s="68"/>
      <c r="DU150" s="68"/>
      <c r="DV150" s="68"/>
      <c r="DW150" s="68"/>
      <c r="DX150" s="68"/>
      <c r="DY150" s="68"/>
      <c r="DZ150" s="68"/>
      <c r="EA150" s="68"/>
      <c r="EB150" s="68"/>
      <c r="EC150" s="68"/>
      <c r="ED150" s="68"/>
      <c r="EE150" s="68"/>
      <c r="EF150" s="68"/>
      <c r="EG150" s="68"/>
      <c r="EH150" s="68"/>
      <c r="EI150" s="68"/>
      <c r="EJ150" s="68"/>
      <c r="EK150" s="68"/>
      <c r="EL150" s="68"/>
      <c r="EM150" s="68"/>
      <c r="EN150" s="68"/>
      <c r="EO150" s="68"/>
      <c r="EP150" s="68"/>
      <c r="EQ150" s="68"/>
      <c r="ER150" s="68"/>
      <c r="ES150" s="68"/>
      <c r="ET150" s="68"/>
      <c r="EU150" s="68"/>
      <c r="EV150" s="68"/>
      <c r="EW150" s="68"/>
      <c r="EX150" s="68"/>
      <c r="EY150" s="68"/>
      <c r="EZ150" s="68"/>
      <c r="FA150" s="68"/>
      <c r="FB150" s="68"/>
      <c r="FC150" s="68"/>
      <c r="FD150" s="68"/>
      <c r="FE150" s="68"/>
      <c r="FF150" s="68"/>
      <c r="FG150" s="68"/>
      <c r="FH150" s="68"/>
      <c r="FI150" s="68"/>
      <c r="FJ150" s="68"/>
      <c r="FK150" s="68"/>
      <c r="FL150" s="68"/>
      <c r="FM150" s="68"/>
      <c r="FN150" s="68"/>
      <c r="FO150" s="68"/>
      <c r="FP150" s="68"/>
      <c r="FQ150" s="68"/>
      <c r="FR150" s="68"/>
      <c r="FS150" s="68"/>
      <c r="FT150" s="68"/>
      <c r="FU150" s="68"/>
      <c r="FV150" s="68"/>
      <c r="FW150" s="68"/>
      <c r="FX150" s="68"/>
      <c r="FY150" s="68"/>
      <c r="FZ150" s="68"/>
      <c r="GA150" s="68"/>
      <c r="GB150" s="68"/>
      <c r="GC150" s="68"/>
      <c r="GD150" s="68"/>
      <c r="GE150" s="68"/>
      <c r="GF150" s="68"/>
      <c r="GG150" s="68"/>
      <c r="GH150" s="68"/>
      <c r="GI150" s="68"/>
      <c r="GJ150" s="68"/>
      <c r="GK150" s="68"/>
      <c r="GL150" s="68"/>
      <c r="GM150" s="68"/>
      <c r="GN150" s="68"/>
      <c r="GO150" s="68"/>
      <c r="GP150" s="68"/>
      <c r="GQ150" s="68"/>
      <c r="GR150" s="68"/>
      <c r="GS150" s="68"/>
      <c r="GT150" s="68"/>
      <c r="GU150" s="68"/>
      <c r="GV150" s="68"/>
      <c r="GW150" s="68"/>
      <c r="GX150" s="68"/>
      <c r="GY150" s="68"/>
      <c r="GZ150" s="68"/>
      <c r="HA150" s="68"/>
      <c r="HB150" s="68"/>
      <c r="HC150" s="68"/>
      <c r="HD150" s="68"/>
      <c r="HE150" s="68"/>
      <c r="HF150" s="68"/>
      <c r="HG150" s="68"/>
      <c r="HH150" s="68"/>
      <c r="HI150" s="68"/>
      <c r="HJ150" s="68"/>
      <c r="HK150" s="68"/>
      <c r="HL150" s="68"/>
      <c r="HM150" s="68"/>
      <c r="HN150" s="68"/>
      <c r="HO150" s="68"/>
      <c r="HP150" s="68"/>
      <c r="HQ150" s="68"/>
      <c r="HR150" s="68"/>
      <c r="HS150" s="68"/>
      <c r="HT150" s="68"/>
      <c r="HU150" s="68"/>
      <c r="HV150" s="68"/>
      <c r="HW150" s="68"/>
      <c r="HX150" s="68"/>
      <c r="HY150" s="68"/>
      <c r="HZ150" s="68"/>
      <c r="IA150" s="68"/>
      <c r="IB150" s="68"/>
      <c r="IC150" s="68"/>
      <c r="ID150" s="68"/>
      <c r="IE150" s="68"/>
      <c r="IF150" s="68"/>
      <c r="IG150" s="68"/>
      <c r="IH150" s="68"/>
      <c r="II150" s="68"/>
      <c r="IJ150" s="68"/>
      <c r="IK150" s="68"/>
    </row>
    <row r="151" spans="1:245" x14ac:dyDescent="0.35">
      <c r="A151" s="86" t="s">
        <v>160</v>
      </c>
      <c r="B151" s="86" t="s">
        <v>167</v>
      </c>
      <c r="C151" s="86" t="s">
        <v>24</v>
      </c>
      <c r="D151" s="88">
        <v>10000000</v>
      </c>
    </row>
    <row r="152" spans="1:245" s="69" customFormat="1" x14ac:dyDescent="0.35">
      <c r="A152" s="86" t="s">
        <v>162</v>
      </c>
      <c r="B152" s="86" t="s">
        <v>753</v>
      </c>
      <c r="C152" s="86" t="s">
        <v>24</v>
      </c>
      <c r="D152" s="88">
        <v>9000000</v>
      </c>
      <c r="E152" s="76"/>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c r="FH152" s="1"/>
      <c r="FI152" s="1"/>
      <c r="FJ152" s="1"/>
      <c r="FK152" s="1"/>
      <c r="FL152" s="1"/>
      <c r="FM152" s="1"/>
      <c r="FN152" s="1"/>
      <c r="FO152" s="1"/>
      <c r="FP152" s="1"/>
      <c r="FQ152" s="1"/>
      <c r="FR152" s="1"/>
      <c r="FS152" s="1"/>
      <c r="FT152" s="1"/>
      <c r="FU152" s="1"/>
      <c r="FV152" s="1"/>
      <c r="FW152" s="1"/>
      <c r="FX152" s="1"/>
      <c r="FY152" s="1"/>
      <c r="FZ152" s="1"/>
      <c r="GA152" s="1"/>
      <c r="GB152" s="1"/>
      <c r="GC152" s="1"/>
      <c r="GD152" s="1"/>
      <c r="GE152" s="1"/>
      <c r="GF152" s="1"/>
      <c r="GG152" s="1"/>
      <c r="GH152" s="1"/>
      <c r="GI152" s="1"/>
      <c r="GJ152" s="1"/>
      <c r="GK152" s="1"/>
      <c r="GL152" s="1"/>
      <c r="GM152" s="1"/>
      <c r="GN152" s="1"/>
      <c r="GO152" s="1"/>
      <c r="GP152" s="1"/>
      <c r="GQ152" s="1"/>
      <c r="GR152" s="1"/>
      <c r="GS152" s="1"/>
      <c r="GT152" s="1"/>
      <c r="GU152" s="1"/>
      <c r="GV152" s="1"/>
      <c r="GW152" s="1"/>
      <c r="GX152" s="1"/>
      <c r="GY152" s="1"/>
      <c r="GZ152" s="1"/>
      <c r="HA152" s="1"/>
      <c r="HB152" s="1"/>
      <c r="HC152" s="1"/>
      <c r="HD152" s="1"/>
      <c r="HE152" s="1"/>
      <c r="HF152" s="1"/>
      <c r="HG152" s="1"/>
      <c r="HH152" s="1"/>
      <c r="HI152" s="1"/>
      <c r="HJ152" s="1"/>
      <c r="HK152" s="1"/>
      <c r="HL152" s="1"/>
      <c r="HM152" s="1"/>
      <c r="HN152" s="1"/>
      <c r="HO152" s="1"/>
      <c r="HP152" s="1"/>
      <c r="HQ152" s="1"/>
      <c r="HR152" s="1"/>
      <c r="HS152" s="1"/>
      <c r="HT152" s="1"/>
      <c r="HU152" s="1"/>
      <c r="HV152" s="1"/>
      <c r="HW152" s="1"/>
      <c r="HX152" s="1"/>
      <c r="HY152" s="1"/>
      <c r="HZ152" s="1"/>
      <c r="IA152" s="1"/>
      <c r="IB152" s="1"/>
      <c r="IC152" s="1"/>
      <c r="ID152" s="1"/>
      <c r="IE152" s="1"/>
      <c r="IF152" s="1"/>
      <c r="IG152" s="1"/>
      <c r="IH152" s="1"/>
      <c r="II152" s="1"/>
      <c r="IJ152" s="1"/>
      <c r="IK152" s="1"/>
    </row>
    <row r="153" spans="1:245" x14ac:dyDescent="0.35">
      <c r="A153" s="86" t="s">
        <v>164</v>
      </c>
      <c r="B153" s="86" t="s">
        <v>754</v>
      </c>
      <c r="C153" s="86" t="s">
        <v>24</v>
      </c>
      <c r="D153" s="88">
        <v>8000000</v>
      </c>
    </row>
    <row r="154" spans="1:245" x14ac:dyDescent="0.35">
      <c r="A154" s="86" t="s">
        <v>166</v>
      </c>
      <c r="B154" s="86" t="s">
        <v>755</v>
      </c>
      <c r="C154" s="86" t="s">
        <v>24</v>
      </c>
      <c r="D154" s="88">
        <v>8000000</v>
      </c>
    </row>
    <row r="155" spans="1:245" s="68" customFormat="1" x14ac:dyDescent="0.35">
      <c r="A155" s="86" t="s">
        <v>168</v>
      </c>
      <c r="B155" s="86" t="s">
        <v>169</v>
      </c>
      <c r="C155" s="86" t="s">
        <v>24</v>
      </c>
      <c r="D155" s="88">
        <v>7000000</v>
      </c>
      <c r="E155" s="78"/>
      <c r="F155" s="69"/>
      <c r="G155" s="69"/>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c r="AF155" s="69"/>
      <c r="AG155" s="69"/>
      <c r="AH155" s="69"/>
      <c r="AI155" s="69"/>
      <c r="AJ155" s="69"/>
      <c r="AK155" s="69"/>
      <c r="AL155" s="69"/>
      <c r="AM155" s="69"/>
      <c r="AN155" s="69"/>
      <c r="AO155" s="69"/>
      <c r="AP155" s="69"/>
      <c r="AQ155" s="69"/>
      <c r="AR155" s="69"/>
      <c r="AS155" s="69"/>
      <c r="AT155" s="69"/>
      <c r="AU155" s="69"/>
      <c r="AV155" s="69"/>
      <c r="AW155" s="69"/>
      <c r="AX155" s="69"/>
      <c r="AY155" s="69"/>
      <c r="AZ155" s="69"/>
      <c r="BA155" s="69"/>
      <c r="BB155" s="69"/>
      <c r="BC155" s="69"/>
      <c r="BD155" s="69"/>
      <c r="BE155" s="69"/>
      <c r="BF155" s="69"/>
      <c r="BG155" s="69"/>
      <c r="BH155" s="69"/>
      <c r="BI155" s="69"/>
      <c r="BJ155" s="69"/>
      <c r="BK155" s="69"/>
      <c r="BL155" s="69"/>
      <c r="BM155" s="69"/>
      <c r="BN155" s="69"/>
      <c r="BO155" s="69"/>
      <c r="BP155" s="69"/>
      <c r="BQ155" s="69"/>
      <c r="BR155" s="69"/>
      <c r="BS155" s="69"/>
      <c r="BT155" s="69"/>
      <c r="BU155" s="69"/>
      <c r="BV155" s="69"/>
      <c r="BW155" s="69"/>
      <c r="BX155" s="69"/>
      <c r="BY155" s="69"/>
      <c r="BZ155" s="69"/>
      <c r="CA155" s="69"/>
      <c r="CB155" s="69"/>
      <c r="CC155" s="69"/>
      <c r="CD155" s="69"/>
      <c r="CE155" s="69"/>
      <c r="CF155" s="69"/>
      <c r="CG155" s="69"/>
      <c r="CH155" s="69"/>
      <c r="CI155" s="69"/>
      <c r="CJ155" s="69"/>
      <c r="CK155" s="69"/>
      <c r="CL155" s="69"/>
      <c r="CM155" s="69"/>
      <c r="CN155" s="69"/>
      <c r="CO155" s="69"/>
      <c r="CP155" s="69"/>
      <c r="CQ155" s="69"/>
      <c r="CR155" s="69"/>
      <c r="CS155" s="69"/>
      <c r="CT155" s="69"/>
      <c r="CU155" s="69"/>
      <c r="CV155" s="69"/>
      <c r="CW155" s="69"/>
      <c r="CX155" s="69"/>
      <c r="CY155" s="69"/>
      <c r="CZ155" s="69"/>
      <c r="DA155" s="69"/>
      <c r="DB155" s="69"/>
      <c r="DC155" s="69"/>
      <c r="DD155" s="69"/>
      <c r="DE155" s="69"/>
      <c r="DF155" s="69"/>
      <c r="DG155" s="69"/>
      <c r="DH155" s="69"/>
      <c r="DI155" s="69"/>
      <c r="DJ155" s="69"/>
      <c r="DK155" s="69"/>
      <c r="DL155" s="69"/>
      <c r="DM155" s="69"/>
      <c r="DN155" s="69"/>
      <c r="DO155" s="69"/>
      <c r="DP155" s="69"/>
      <c r="DQ155" s="69"/>
      <c r="DR155" s="69"/>
      <c r="DS155" s="69"/>
      <c r="DT155" s="69"/>
      <c r="DU155" s="69"/>
      <c r="DV155" s="69"/>
      <c r="DW155" s="69"/>
      <c r="DX155" s="69"/>
      <c r="DY155" s="69"/>
      <c r="DZ155" s="69"/>
      <c r="EA155" s="69"/>
      <c r="EB155" s="69"/>
      <c r="EC155" s="69"/>
      <c r="ED155" s="69"/>
      <c r="EE155" s="69"/>
      <c r="EF155" s="69"/>
      <c r="EG155" s="69"/>
      <c r="EH155" s="69"/>
      <c r="EI155" s="69"/>
      <c r="EJ155" s="69"/>
      <c r="EK155" s="69"/>
      <c r="EL155" s="69"/>
      <c r="EM155" s="69"/>
      <c r="EN155" s="69"/>
      <c r="EO155" s="69"/>
      <c r="EP155" s="69"/>
      <c r="EQ155" s="69"/>
      <c r="ER155" s="69"/>
      <c r="ES155" s="69"/>
      <c r="ET155" s="69"/>
      <c r="EU155" s="69"/>
      <c r="EV155" s="69"/>
      <c r="EW155" s="69"/>
      <c r="EX155" s="69"/>
      <c r="EY155" s="69"/>
      <c r="EZ155" s="69"/>
      <c r="FA155" s="69"/>
      <c r="FB155" s="69"/>
      <c r="FC155" s="69"/>
      <c r="FD155" s="69"/>
      <c r="FE155" s="69"/>
      <c r="FF155" s="69"/>
      <c r="FG155" s="69"/>
      <c r="FH155" s="69"/>
      <c r="FI155" s="69"/>
      <c r="FJ155" s="69"/>
      <c r="FK155" s="69"/>
      <c r="FL155" s="69"/>
      <c r="FM155" s="69"/>
      <c r="FN155" s="69"/>
      <c r="FO155" s="69"/>
      <c r="FP155" s="69"/>
      <c r="FQ155" s="69"/>
      <c r="FR155" s="69"/>
      <c r="FS155" s="69"/>
      <c r="FT155" s="69"/>
      <c r="FU155" s="69"/>
      <c r="FV155" s="69"/>
      <c r="FW155" s="69"/>
      <c r="FX155" s="69"/>
      <c r="FY155" s="69"/>
      <c r="FZ155" s="69"/>
      <c r="GA155" s="69"/>
      <c r="GB155" s="69"/>
      <c r="GC155" s="69"/>
      <c r="GD155" s="69"/>
      <c r="GE155" s="69"/>
      <c r="GF155" s="69"/>
      <c r="GG155" s="69"/>
      <c r="GH155" s="69"/>
      <c r="GI155" s="69"/>
      <c r="GJ155" s="69"/>
      <c r="GK155" s="69"/>
      <c r="GL155" s="69"/>
      <c r="GM155" s="69"/>
      <c r="GN155" s="69"/>
      <c r="GO155" s="69"/>
      <c r="GP155" s="69"/>
      <c r="GQ155" s="69"/>
      <c r="GR155" s="69"/>
      <c r="GS155" s="69"/>
      <c r="GT155" s="69"/>
      <c r="GU155" s="69"/>
      <c r="GV155" s="69"/>
      <c r="GW155" s="69"/>
      <c r="GX155" s="69"/>
      <c r="GY155" s="69"/>
      <c r="GZ155" s="69"/>
      <c r="HA155" s="69"/>
      <c r="HB155" s="69"/>
      <c r="HC155" s="69"/>
      <c r="HD155" s="69"/>
      <c r="HE155" s="69"/>
      <c r="HF155" s="69"/>
      <c r="HG155" s="69"/>
      <c r="HH155" s="69"/>
      <c r="HI155" s="69"/>
      <c r="HJ155" s="69"/>
      <c r="HK155" s="69"/>
      <c r="HL155" s="69"/>
      <c r="HM155" s="69"/>
      <c r="HN155" s="69"/>
      <c r="HO155" s="69"/>
      <c r="HP155" s="69"/>
      <c r="HQ155" s="69"/>
      <c r="HR155" s="69"/>
      <c r="HS155" s="69"/>
      <c r="HT155" s="69"/>
      <c r="HU155" s="69"/>
      <c r="HV155" s="69"/>
      <c r="HW155" s="69"/>
      <c r="HX155" s="69"/>
      <c r="HY155" s="69"/>
      <c r="HZ155" s="69"/>
      <c r="IA155" s="69"/>
      <c r="IB155" s="69"/>
      <c r="IC155" s="69"/>
      <c r="ID155" s="69"/>
      <c r="IE155" s="69"/>
      <c r="IF155" s="69"/>
      <c r="IG155" s="69"/>
      <c r="IH155" s="69"/>
      <c r="II155" s="69"/>
      <c r="IJ155" s="69"/>
      <c r="IK155" s="69"/>
    </row>
    <row r="156" spans="1:245" x14ac:dyDescent="0.35">
      <c r="A156" s="86" t="s">
        <v>756</v>
      </c>
      <c r="B156" s="86" t="s">
        <v>757</v>
      </c>
      <c r="C156" s="86" t="s">
        <v>24</v>
      </c>
      <c r="D156" s="88">
        <v>7000000</v>
      </c>
      <c r="E156" s="78"/>
      <c r="F156" s="69"/>
      <c r="G156" s="69"/>
      <c r="H156" s="69"/>
      <c r="I156" s="69"/>
      <c r="J156" s="69"/>
      <c r="K156" s="69"/>
      <c r="L156" s="69"/>
      <c r="M156" s="69"/>
      <c r="N156" s="69"/>
      <c r="O156" s="69"/>
      <c r="P156" s="69"/>
      <c r="Q156" s="69"/>
      <c r="R156" s="69"/>
      <c r="S156" s="69"/>
      <c r="T156" s="69"/>
      <c r="U156" s="69"/>
      <c r="V156" s="69"/>
      <c r="W156" s="69"/>
      <c r="X156" s="69"/>
      <c r="Y156" s="69"/>
      <c r="Z156" s="69"/>
      <c r="AA156" s="69"/>
      <c r="AB156" s="69"/>
      <c r="AC156" s="69"/>
      <c r="AD156" s="69"/>
      <c r="AE156" s="69"/>
      <c r="AF156" s="69"/>
      <c r="AG156" s="69"/>
      <c r="AH156" s="69"/>
      <c r="AI156" s="69"/>
      <c r="AJ156" s="69"/>
      <c r="AK156" s="69"/>
      <c r="AL156" s="69"/>
      <c r="AM156" s="69"/>
      <c r="AN156" s="69"/>
      <c r="AO156" s="69"/>
      <c r="AP156" s="69"/>
      <c r="AQ156" s="69"/>
      <c r="AR156" s="69"/>
      <c r="AS156" s="69"/>
      <c r="AT156" s="69"/>
      <c r="AU156" s="69"/>
      <c r="AV156" s="69"/>
      <c r="AW156" s="69"/>
      <c r="AX156" s="69"/>
      <c r="AY156" s="69"/>
      <c r="AZ156" s="69"/>
      <c r="BA156" s="69"/>
      <c r="BB156" s="69"/>
      <c r="BC156" s="69"/>
      <c r="BD156" s="69"/>
      <c r="BE156" s="69"/>
      <c r="BF156" s="69"/>
      <c r="BG156" s="69"/>
      <c r="BH156" s="69"/>
      <c r="BI156" s="69"/>
      <c r="BJ156" s="69"/>
      <c r="BK156" s="69"/>
      <c r="BL156" s="69"/>
      <c r="BM156" s="69"/>
      <c r="BN156" s="69"/>
      <c r="BO156" s="69"/>
      <c r="BP156" s="69"/>
      <c r="BQ156" s="69"/>
      <c r="BR156" s="69"/>
      <c r="BS156" s="69"/>
      <c r="BT156" s="69"/>
      <c r="BU156" s="69"/>
      <c r="BV156" s="69"/>
      <c r="BW156" s="69"/>
      <c r="BX156" s="69"/>
      <c r="BY156" s="69"/>
      <c r="BZ156" s="69"/>
      <c r="CA156" s="69"/>
      <c r="CB156" s="69"/>
      <c r="CC156" s="69"/>
      <c r="CD156" s="69"/>
      <c r="CE156" s="69"/>
      <c r="CF156" s="69"/>
      <c r="CG156" s="69"/>
      <c r="CH156" s="69"/>
      <c r="CI156" s="69"/>
      <c r="CJ156" s="69"/>
      <c r="CK156" s="69"/>
      <c r="CL156" s="69"/>
      <c r="CM156" s="69"/>
      <c r="CN156" s="69"/>
      <c r="CO156" s="69"/>
      <c r="CP156" s="69"/>
      <c r="CQ156" s="69"/>
      <c r="CR156" s="69"/>
      <c r="CS156" s="69"/>
      <c r="CT156" s="69"/>
      <c r="CU156" s="69"/>
      <c r="CV156" s="69"/>
      <c r="CW156" s="69"/>
      <c r="CX156" s="69"/>
      <c r="CY156" s="69"/>
      <c r="CZ156" s="69"/>
      <c r="DA156" s="69"/>
      <c r="DB156" s="69"/>
      <c r="DC156" s="69"/>
      <c r="DD156" s="69"/>
      <c r="DE156" s="69"/>
      <c r="DF156" s="69"/>
      <c r="DG156" s="69"/>
      <c r="DH156" s="69"/>
      <c r="DI156" s="69"/>
      <c r="DJ156" s="69"/>
      <c r="DK156" s="69"/>
      <c r="DL156" s="69"/>
      <c r="DM156" s="69"/>
      <c r="DN156" s="69"/>
      <c r="DO156" s="69"/>
      <c r="DP156" s="69"/>
      <c r="DQ156" s="69"/>
      <c r="DR156" s="69"/>
      <c r="DS156" s="69"/>
      <c r="DT156" s="69"/>
      <c r="DU156" s="69"/>
      <c r="DV156" s="69"/>
      <c r="DW156" s="69"/>
      <c r="DX156" s="69"/>
      <c r="DY156" s="69"/>
      <c r="DZ156" s="69"/>
      <c r="EA156" s="69"/>
      <c r="EB156" s="69"/>
      <c r="EC156" s="69"/>
      <c r="ED156" s="69"/>
      <c r="EE156" s="69"/>
      <c r="EF156" s="69"/>
      <c r="EG156" s="69"/>
      <c r="EH156" s="69"/>
      <c r="EI156" s="69"/>
      <c r="EJ156" s="69"/>
      <c r="EK156" s="69"/>
      <c r="EL156" s="69"/>
      <c r="EM156" s="69"/>
      <c r="EN156" s="69"/>
      <c r="EO156" s="69"/>
      <c r="EP156" s="69"/>
      <c r="EQ156" s="69"/>
      <c r="ER156" s="69"/>
      <c r="ES156" s="69"/>
      <c r="ET156" s="69"/>
      <c r="EU156" s="69"/>
      <c r="EV156" s="69"/>
      <c r="EW156" s="69"/>
      <c r="EX156" s="69"/>
      <c r="EY156" s="69"/>
      <c r="EZ156" s="69"/>
      <c r="FA156" s="69"/>
      <c r="FB156" s="69"/>
      <c r="FC156" s="69"/>
      <c r="FD156" s="69"/>
      <c r="FE156" s="69"/>
      <c r="FF156" s="69"/>
      <c r="FG156" s="69"/>
      <c r="FH156" s="69"/>
      <c r="FI156" s="69"/>
      <c r="FJ156" s="69"/>
      <c r="FK156" s="69"/>
      <c r="FL156" s="69"/>
      <c r="FM156" s="69"/>
      <c r="FN156" s="69"/>
      <c r="FO156" s="69"/>
      <c r="FP156" s="69"/>
      <c r="FQ156" s="69"/>
      <c r="FR156" s="69"/>
      <c r="FS156" s="69"/>
      <c r="FT156" s="69"/>
      <c r="FU156" s="69"/>
      <c r="FV156" s="69"/>
      <c r="FW156" s="69"/>
      <c r="FX156" s="69"/>
      <c r="FY156" s="69"/>
      <c r="FZ156" s="69"/>
      <c r="GA156" s="69"/>
      <c r="GB156" s="69"/>
      <c r="GC156" s="69"/>
      <c r="GD156" s="69"/>
      <c r="GE156" s="69"/>
      <c r="GF156" s="69"/>
      <c r="GG156" s="69"/>
      <c r="GH156" s="69"/>
      <c r="GI156" s="69"/>
      <c r="GJ156" s="69"/>
      <c r="GK156" s="69"/>
      <c r="GL156" s="69"/>
      <c r="GM156" s="69"/>
      <c r="GN156" s="69"/>
      <c r="GO156" s="69"/>
      <c r="GP156" s="69"/>
      <c r="GQ156" s="69"/>
      <c r="GR156" s="69"/>
      <c r="GS156" s="69"/>
      <c r="GT156" s="69"/>
      <c r="GU156" s="69"/>
      <c r="GV156" s="69"/>
      <c r="GW156" s="69"/>
      <c r="GX156" s="69"/>
      <c r="GY156" s="69"/>
      <c r="GZ156" s="69"/>
      <c r="HA156" s="69"/>
      <c r="HB156" s="69"/>
      <c r="HC156" s="69"/>
      <c r="HD156" s="69"/>
      <c r="HE156" s="69"/>
      <c r="HF156" s="69"/>
      <c r="HG156" s="69"/>
      <c r="HH156" s="69"/>
      <c r="HI156" s="69"/>
      <c r="HJ156" s="69"/>
      <c r="HK156" s="69"/>
      <c r="HL156" s="69"/>
      <c r="HM156" s="69"/>
      <c r="HN156" s="69"/>
      <c r="HO156" s="69"/>
      <c r="HP156" s="69"/>
      <c r="HQ156" s="69"/>
      <c r="HR156" s="69"/>
      <c r="HS156" s="69"/>
      <c r="HT156" s="69"/>
      <c r="HU156" s="69"/>
      <c r="HV156" s="69"/>
      <c r="HW156" s="69"/>
      <c r="HX156" s="69"/>
      <c r="HY156" s="69"/>
      <c r="HZ156" s="69"/>
      <c r="IA156" s="69"/>
      <c r="IB156" s="69"/>
      <c r="IC156" s="69"/>
      <c r="ID156" s="69"/>
      <c r="IE156" s="69"/>
      <c r="IF156" s="69"/>
      <c r="IG156" s="69"/>
      <c r="IH156" s="69"/>
      <c r="II156" s="69"/>
      <c r="IJ156" s="69"/>
      <c r="IK156" s="69"/>
    </row>
    <row r="157" spans="1:245" s="69" customFormat="1" x14ac:dyDescent="0.35">
      <c r="A157" s="86" t="s">
        <v>758</v>
      </c>
      <c r="B157" s="86" t="s">
        <v>759</v>
      </c>
      <c r="C157" s="86" t="s">
        <v>24</v>
      </c>
      <c r="D157" s="88">
        <v>6000000</v>
      </c>
      <c r="E157" s="78"/>
    </row>
    <row r="158" spans="1:245" s="69" customFormat="1" x14ac:dyDescent="0.35">
      <c r="A158" s="86"/>
      <c r="B158" s="86"/>
      <c r="C158" s="86"/>
      <c r="D158" s="88"/>
      <c r="E158" s="81"/>
      <c r="F158" s="72"/>
      <c r="G158" s="72"/>
      <c r="H158" s="72"/>
      <c r="I158" s="72"/>
      <c r="J158" s="72"/>
      <c r="K158" s="72"/>
      <c r="L158" s="72"/>
      <c r="M158" s="72"/>
      <c r="N158" s="72"/>
      <c r="O158" s="72"/>
      <c r="P158" s="72"/>
      <c r="Q158" s="72"/>
      <c r="R158" s="72"/>
      <c r="S158" s="72"/>
      <c r="T158" s="72"/>
      <c r="U158" s="72"/>
      <c r="V158" s="72"/>
      <c r="W158" s="72"/>
      <c r="X158" s="72"/>
      <c r="Y158" s="72"/>
      <c r="Z158" s="72"/>
      <c r="AA158" s="72"/>
      <c r="AB158" s="72"/>
      <c r="AC158" s="72"/>
      <c r="AD158" s="72"/>
      <c r="AE158" s="72"/>
      <c r="AF158" s="72"/>
      <c r="AG158" s="72"/>
      <c r="AH158" s="72"/>
      <c r="AI158" s="72"/>
      <c r="AJ158" s="72"/>
      <c r="AK158" s="72"/>
      <c r="AL158" s="72"/>
      <c r="AM158" s="72"/>
      <c r="AN158" s="72"/>
      <c r="AO158" s="72"/>
      <c r="AP158" s="72"/>
      <c r="AQ158" s="72"/>
      <c r="AR158" s="72"/>
      <c r="AS158" s="72"/>
      <c r="AT158" s="72"/>
      <c r="AU158" s="72"/>
      <c r="AV158" s="72"/>
      <c r="AW158" s="72"/>
      <c r="AX158" s="72"/>
      <c r="AY158" s="72"/>
      <c r="AZ158" s="72"/>
      <c r="BA158" s="72"/>
      <c r="BB158" s="72"/>
      <c r="BC158" s="72"/>
      <c r="BD158" s="72"/>
      <c r="BE158" s="72"/>
      <c r="BF158" s="72"/>
      <c r="BG158" s="72"/>
      <c r="BH158" s="72"/>
      <c r="BI158" s="72"/>
      <c r="BJ158" s="72"/>
      <c r="BK158" s="72"/>
      <c r="BL158" s="72"/>
      <c r="BM158" s="72"/>
      <c r="BN158" s="72"/>
      <c r="BO158" s="72"/>
      <c r="BP158" s="72"/>
      <c r="BQ158" s="72"/>
      <c r="BR158" s="72"/>
      <c r="BS158" s="72"/>
      <c r="BT158" s="72"/>
      <c r="BU158" s="72"/>
      <c r="BV158" s="72"/>
      <c r="BW158" s="72"/>
      <c r="BX158" s="72"/>
      <c r="BY158" s="72"/>
      <c r="BZ158" s="72"/>
      <c r="CA158" s="72"/>
      <c r="CB158" s="72"/>
      <c r="CC158" s="72"/>
      <c r="CD158" s="72"/>
      <c r="CE158" s="72"/>
      <c r="CF158" s="72"/>
      <c r="CG158" s="72"/>
      <c r="CH158" s="72"/>
      <c r="CI158" s="72"/>
      <c r="CJ158" s="72"/>
      <c r="CK158" s="72"/>
      <c r="CL158" s="72"/>
      <c r="CM158" s="72"/>
      <c r="CN158" s="72"/>
      <c r="CO158" s="72"/>
      <c r="CP158" s="72"/>
      <c r="CQ158" s="72"/>
      <c r="CR158" s="72"/>
      <c r="CS158" s="72"/>
      <c r="CT158" s="72"/>
      <c r="CU158" s="72"/>
      <c r="CV158" s="72"/>
      <c r="CW158" s="72"/>
      <c r="CX158" s="72"/>
      <c r="CY158" s="72"/>
      <c r="CZ158" s="72"/>
      <c r="DA158" s="72"/>
      <c r="DB158" s="72"/>
      <c r="DC158" s="72"/>
      <c r="DD158" s="72"/>
      <c r="DE158" s="72"/>
      <c r="DF158" s="72"/>
      <c r="DG158" s="72"/>
      <c r="DH158" s="72"/>
      <c r="DI158" s="72"/>
      <c r="DJ158" s="72"/>
      <c r="DK158" s="72"/>
      <c r="DL158" s="72"/>
      <c r="DM158" s="72"/>
      <c r="DN158" s="72"/>
      <c r="DO158" s="72"/>
      <c r="DP158" s="72"/>
      <c r="DQ158" s="72"/>
      <c r="DR158" s="72"/>
      <c r="DS158" s="72"/>
      <c r="DT158" s="72"/>
      <c r="DU158" s="72"/>
      <c r="DV158" s="72"/>
      <c r="DW158" s="72"/>
      <c r="DX158" s="72"/>
      <c r="DY158" s="72"/>
      <c r="DZ158" s="72"/>
      <c r="EA158" s="72"/>
      <c r="EB158" s="72"/>
      <c r="EC158" s="72"/>
      <c r="ED158" s="72"/>
      <c r="EE158" s="72"/>
      <c r="EF158" s="72"/>
      <c r="EG158" s="72"/>
      <c r="EH158" s="72"/>
      <c r="EI158" s="72"/>
      <c r="EJ158" s="72"/>
      <c r="EK158" s="72"/>
      <c r="EL158" s="72"/>
      <c r="EM158" s="72"/>
      <c r="EN158" s="72"/>
      <c r="EO158" s="72"/>
      <c r="EP158" s="72"/>
      <c r="EQ158" s="72"/>
      <c r="ER158" s="72"/>
      <c r="ES158" s="72"/>
      <c r="ET158" s="72"/>
      <c r="EU158" s="72"/>
      <c r="EV158" s="72"/>
      <c r="EW158" s="72"/>
      <c r="EX158" s="72"/>
      <c r="EY158" s="72"/>
      <c r="EZ158" s="72"/>
      <c r="FA158" s="72"/>
      <c r="FB158" s="72"/>
      <c r="FC158" s="72"/>
      <c r="FD158" s="72"/>
      <c r="FE158" s="72"/>
      <c r="FF158" s="72"/>
      <c r="FG158" s="72"/>
      <c r="FH158" s="72"/>
      <c r="FI158" s="72"/>
      <c r="FJ158" s="72"/>
      <c r="FK158" s="72"/>
      <c r="FL158" s="72"/>
      <c r="FM158" s="72"/>
      <c r="FN158" s="72"/>
      <c r="FO158" s="72"/>
      <c r="FP158" s="72"/>
      <c r="FQ158" s="72"/>
      <c r="FR158" s="72"/>
      <c r="FS158" s="72"/>
      <c r="FT158" s="72"/>
      <c r="FU158" s="72"/>
      <c r="FV158" s="72"/>
      <c r="FW158" s="72"/>
      <c r="FX158" s="72"/>
      <c r="FY158" s="72"/>
      <c r="FZ158" s="72"/>
      <c r="GA158" s="72"/>
      <c r="GB158" s="72"/>
      <c r="GC158" s="72"/>
      <c r="GD158" s="72"/>
      <c r="GE158" s="72"/>
      <c r="GF158" s="72"/>
      <c r="GG158" s="72"/>
      <c r="GH158" s="72"/>
      <c r="GI158" s="72"/>
      <c r="GJ158" s="72"/>
      <c r="GK158" s="72"/>
      <c r="GL158" s="72"/>
      <c r="GM158" s="72"/>
      <c r="GN158" s="72"/>
      <c r="GO158" s="72"/>
      <c r="GP158" s="72"/>
      <c r="GQ158" s="72"/>
      <c r="GR158" s="72"/>
      <c r="GS158" s="72"/>
      <c r="GT158" s="72"/>
      <c r="GU158" s="72"/>
      <c r="GV158" s="72"/>
      <c r="GW158" s="72"/>
      <c r="GX158" s="72"/>
      <c r="GY158" s="72"/>
      <c r="GZ158" s="72"/>
      <c r="HA158" s="72"/>
      <c r="HB158" s="72"/>
      <c r="HC158" s="72"/>
      <c r="HD158" s="72"/>
      <c r="HE158" s="72"/>
      <c r="HF158" s="72"/>
      <c r="HG158" s="72"/>
      <c r="HH158" s="72"/>
      <c r="HI158" s="72"/>
      <c r="HJ158" s="72"/>
      <c r="HK158" s="72"/>
      <c r="HL158" s="72"/>
      <c r="HM158" s="72"/>
      <c r="HN158" s="72"/>
      <c r="HO158" s="72"/>
      <c r="HP158" s="72"/>
      <c r="HQ158" s="72"/>
      <c r="HR158" s="72"/>
      <c r="HS158" s="72"/>
      <c r="HT158" s="72"/>
      <c r="HU158" s="72"/>
      <c r="HV158" s="72"/>
      <c r="HW158" s="72"/>
      <c r="HX158" s="72"/>
      <c r="HY158" s="72"/>
      <c r="HZ158" s="72"/>
      <c r="IA158" s="72"/>
      <c r="IB158" s="72"/>
      <c r="IC158" s="72"/>
      <c r="ID158" s="72"/>
      <c r="IE158" s="72"/>
      <c r="IF158" s="72"/>
      <c r="IG158" s="72"/>
      <c r="IH158" s="72"/>
      <c r="II158" s="72"/>
      <c r="IJ158" s="72"/>
      <c r="IK158" s="72"/>
    </row>
    <row r="159" spans="1:245" s="69" customFormat="1" x14ac:dyDescent="0.35">
      <c r="A159" s="86" t="s">
        <v>170</v>
      </c>
      <c r="B159" s="86" t="s">
        <v>171</v>
      </c>
      <c r="C159" s="86" t="s">
        <v>40</v>
      </c>
      <c r="D159" s="88">
        <v>13000000</v>
      </c>
      <c r="E159" s="81"/>
      <c r="F159" s="72"/>
      <c r="G159" s="72"/>
      <c r="H159" s="72"/>
      <c r="I159" s="72"/>
      <c r="J159" s="72"/>
      <c r="K159" s="72"/>
      <c r="L159" s="72"/>
      <c r="M159" s="72"/>
      <c r="N159" s="72"/>
      <c r="O159" s="72"/>
      <c r="P159" s="72"/>
      <c r="Q159" s="72"/>
      <c r="R159" s="72"/>
      <c r="S159" s="72"/>
      <c r="T159" s="72"/>
      <c r="U159" s="72"/>
      <c r="V159" s="72"/>
      <c r="W159" s="72"/>
      <c r="X159" s="72"/>
      <c r="Y159" s="72"/>
      <c r="Z159" s="72"/>
      <c r="AA159" s="72"/>
      <c r="AB159" s="72"/>
      <c r="AC159" s="72"/>
      <c r="AD159" s="72"/>
      <c r="AE159" s="72"/>
      <c r="AF159" s="72"/>
      <c r="AG159" s="72"/>
      <c r="AH159" s="72"/>
      <c r="AI159" s="72"/>
      <c r="AJ159" s="72"/>
      <c r="AK159" s="72"/>
      <c r="AL159" s="72"/>
      <c r="AM159" s="72"/>
      <c r="AN159" s="72"/>
      <c r="AO159" s="72"/>
      <c r="AP159" s="72"/>
      <c r="AQ159" s="72"/>
      <c r="AR159" s="72"/>
      <c r="AS159" s="72"/>
      <c r="AT159" s="72"/>
      <c r="AU159" s="72"/>
      <c r="AV159" s="72"/>
      <c r="AW159" s="72"/>
      <c r="AX159" s="72"/>
      <c r="AY159" s="72"/>
      <c r="AZ159" s="72"/>
      <c r="BA159" s="72"/>
      <c r="BB159" s="72"/>
      <c r="BC159" s="72"/>
      <c r="BD159" s="72"/>
      <c r="BE159" s="72"/>
      <c r="BF159" s="72"/>
      <c r="BG159" s="72"/>
      <c r="BH159" s="72"/>
      <c r="BI159" s="72"/>
      <c r="BJ159" s="72"/>
      <c r="BK159" s="72"/>
      <c r="BL159" s="72"/>
      <c r="BM159" s="72"/>
      <c r="BN159" s="72"/>
      <c r="BO159" s="72"/>
      <c r="BP159" s="72"/>
      <c r="BQ159" s="72"/>
      <c r="BR159" s="72"/>
      <c r="BS159" s="72"/>
      <c r="BT159" s="72"/>
      <c r="BU159" s="72"/>
      <c r="BV159" s="72"/>
      <c r="BW159" s="72"/>
      <c r="BX159" s="72"/>
      <c r="BY159" s="72"/>
      <c r="BZ159" s="72"/>
      <c r="CA159" s="72"/>
      <c r="CB159" s="72"/>
      <c r="CC159" s="72"/>
      <c r="CD159" s="72"/>
      <c r="CE159" s="72"/>
      <c r="CF159" s="72"/>
      <c r="CG159" s="72"/>
      <c r="CH159" s="72"/>
      <c r="CI159" s="72"/>
      <c r="CJ159" s="72"/>
      <c r="CK159" s="72"/>
      <c r="CL159" s="72"/>
      <c r="CM159" s="72"/>
      <c r="CN159" s="72"/>
      <c r="CO159" s="72"/>
      <c r="CP159" s="72"/>
      <c r="CQ159" s="72"/>
      <c r="CR159" s="72"/>
      <c r="CS159" s="72"/>
      <c r="CT159" s="72"/>
      <c r="CU159" s="72"/>
      <c r="CV159" s="72"/>
      <c r="CW159" s="72"/>
      <c r="CX159" s="72"/>
      <c r="CY159" s="72"/>
      <c r="CZ159" s="72"/>
      <c r="DA159" s="72"/>
      <c r="DB159" s="72"/>
      <c r="DC159" s="72"/>
      <c r="DD159" s="72"/>
      <c r="DE159" s="72"/>
      <c r="DF159" s="72"/>
      <c r="DG159" s="72"/>
      <c r="DH159" s="72"/>
      <c r="DI159" s="72"/>
      <c r="DJ159" s="72"/>
      <c r="DK159" s="72"/>
      <c r="DL159" s="72"/>
      <c r="DM159" s="72"/>
      <c r="DN159" s="72"/>
      <c r="DO159" s="72"/>
      <c r="DP159" s="72"/>
      <c r="DQ159" s="72"/>
      <c r="DR159" s="72"/>
      <c r="DS159" s="72"/>
      <c r="DT159" s="72"/>
      <c r="DU159" s="72"/>
      <c r="DV159" s="72"/>
      <c r="DW159" s="72"/>
      <c r="DX159" s="72"/>
      <c r="DY159" s="72"/>
      <c r="DZ159" s="72"/>
      <c r="EA159" s="72"/>
      <c r="EB159" s="72"/>
      <c r="EC159" s="72"/>
      <c r="ED159" s="72"/>
      <c r="EE159" s="72"/>
      <c r="EF159" s="72"/>
      <c r="EG159" s="72"/>
      <c r="EH159" s="72"/>
      <c r="EI159" s="72"/>
      <c r="EJ159" s="72"/>
      <c r="EK159" s="72"/>
      <c r="EL159" s="72"/>
      <c r="EM159" s="72"/>
      <c r="EN159" s="72"/>
      <c r="EO159" s="72"/>
      <c r="EP159" s="72"/>
      <c r="EQ159" s="72"/>
      <c r="ER159" s="72"/>
      <c r="ES159" s="72"/>
      <c r="ET159" s="72"/>
      <c r="EU159" s="72"/>
      <c r="EV159" s="72"/>
      <c r="EW159" s="72"/>
      <c r="EX159" s="72"/>
      <c r="EY159" s="72"/>
      <c r="EZ159" s="72"/>
      <c r="FA159" s="72"/>
      <c r="FB159" s="72"/>
      <c r="FC159" s="72"/>
      <c r="FD159" s="72"/>
      <c r="FE159" s="72"/>
      <c r="FF159" s="72"/>
      <c r="FG159" s="72"/>
      <c r="FH159" s="72"/>
      <c r="FI159" s="72"/>
      <c r="FJ159" s="72"/>
      <c r="FK159" s="72"/>
      <c r="FL159" s="72"/>
      <c r="FM159" s="72"/>
      <c r="FN159" s="72"/>
      <c r="FO159" s="72"/>
      <c r="FP159" s="72"/>
      <c r="FQ159" s="72"/>
      <c r="FR159" s="72"/>
      <c r="FS159" s="72"/>
      <c r="FT159" s="72"/>
      <c r="FU159" s="72"/>
      <c r="FV159" s="72"/>
      <c r="FW159" s="72"/>
      <c r="FX159" s="72"/>
      <c r="FY159" s="72"/>
      <c r="FZ159" s="72"/>
      <c r="GA159" s="72"/>
      <c r="GB159" s="72"/>
      <c r="GC159" s="72"/>
      <c r="GD159" s="72"/>
      <c r="GE159" s="72"/>
      <c r="GF159" s="72"/>
      <c r="GG159" s="72"/>
      <c r="GH159" s="72"/>
      <c r="GI159" s="72"/>
      <c r="GJ159" s="72"/>
      <c r="GK159" s="72"/>
      <c r="GL159" s="72"/>
      <c r="GM159" s="72"/>
      <c r="GN159" s="72"/>
      <c r="GO159" s="72"/>
      <c r="GP159" s="72"/>
      <c r="GQ159" s="72"/>
      <c r="GR159" s="72"/>
      <c r="GS159" s="72"/>
      <c r="GT159" s="72"/>
      <c r="GU159" s="72"/>
      <c r="GV159" s="72"/>
      <c r="GW159" s="72"/>
      <c r="GX159" s="72"/>
      <c r="GY159" s="72"/>
      <c r="GZ159" s="72"/>
      <c r="HA159" s="72"/>
      <c r="HB159" s="72"/>
      <c r="HC159" s="72"/>
      <c r="HD159" s="72"/>
      <c r="HE159" s="72"/>
      <c r="HF159" s="72"/>
      <c r="HG159" s="72"/>
      <c r="HH159" s="72"/>
      <c r="HI159" s="72"/>
      <c r="HJ159" s="72"/>
      <c r="HK159" s="72"/>
      <c r="HL159" s="72"/>
      <c r="HM159" s="72"/>
      <c r="HN159" s="72"/>
      <c r="HO159" s="72"/>
      <c r="HP159" s="72"/>
      <c r="HQ159" s="72"/>
      <c r="HR159" s="72"/>
      <c r="HS159" s="72"/>
      <c r="HT159" s="72"/>
      <c r="HU159" s="72"/>
      <c r="HV159" s="72"/>
      <c r="HW159" s="72"/>
      <c r="HX159" s="72"/>
      <c r="HY159" s="72"/>
      <c r="HZ159" s="72"/>
      <c r="IA159" s="72"/>
      <c r="IB159" s="72"/>
      <c r="IC159" s="72"/>
      <c r="ID159" s="72"/>
      <c r="IE159" s="72"/>
      <c r="IF159" s="72"/>
      <c r="IG159" s="72"/>
      <c r="IH159" s="72"/>
      <c r="II159" s="72"/>
      <c r="IJ159" s="72"/>
      <c r="IK159" s="72"/>
    </row>
    <row r="160" spans="1:245" x14ac:dyDescent="0.35">
      <c r="A160" s="86" t="s">
        <v>172</v>
      </c>
      <c r="B160" s="86" t="s">
        <v>173</v>
      </c>
      <c r="C160" s="86" t="s">
        <v>40</v>
      </c>
      <c r="D160" s="88">
        <v>12000000</v>
      </c>
      <c r="E160" s="77"/>
      <c r="F160" s="68"/>
      <c r="G160" s="68"/>
      <c r="H160" s="68"/>
      <c r="I160" s="68"/>
      <c r="J160" s="68"/>
      <c r="K160" s="68"/>
      <c r="L160" s="68"/>
      <c r="M160" s="68"/>
      <c r="N160" s="68"/>
      <c r="O160" s="68"/>
      <c r="P160" s="68"/>
      <c r="Q160" s="68"/>
      <c r="R160" s="68"/>
      <c r="S160" s="68"/>
      <c r="T160" s="68"/>
      <c r="U160" s="68"/>
      <c r="V160" s="68"/>
      <c r="W160" s="68"/>
      <c r="X160" s="68"/>
      <c r="Y160" s="68"/>
      <c r="Z160" s="68"/>
      <c r="AA160" s="68"/>
      <c r="AB160" s="68"/>
      <c r="AC160" s="68"/>
      <c r="AD160" s="68"/>
      <c r="AE160" s="68"/>
      <c r="AF160" s="68"/>
      <c r="AG160" s="68"/>
      <c r="AH160" s="68"/>
      <c r="AI160" s="68"/>
      <c r="AJ160" s="68"/>
      <c r="AK160" s="68"/>
      <c r="AL160" s="68"/>
      <c r="AM160" s="68"/>
      <c r="AN160" s="68"/>
      <c r="AO160" s="68"/>
      <c r="AP160" s="68"/>
      <c r="AQ160" s="68"/>
      <c r="AR160" s="68"/>
      <c r="AS160" s="68"/>
      <c r="AT160" s="68"/>
      <c r="AU160" s="68"/>
      <c r="AV160" s="68"/>
      <c r="AW160" s="68"/>
      <c r="AX160" s="68"/>
      <c r="AY160" s="68"/>
      <c r="AZ160" s="68"/>
      <c r="BA160" s="68"/>
      <c r="BB160" s="68"/>
      <c r="BC160" s="68"/>
      <c r="BD160" s="68"/>
      <c r="BE160" s="68"/>
      <c r="BF160" s="68"/>
      <c r="BG160" s="68"/>
      <c r="BH160" s="68"/>
      <c r="BI160" s="68"/>
      <c r="BJ160" s="68"/>
      <c r="BK160" s="68"/>
      <c r="BL160" s="68"/>
      <c r="BM160" s="68"/>
      <c r="BN160" s="68"/>
      <c r="BO160" s="68"/>
      <c r="BP160" s="68"/>
      <c r="BQ160" s="68"/>
      <c r="BR160" s="68"/>
      <c r="BS160" s="68"/>
      <c r="BT160" s="68"/>
      <c r="BU160" s="68"/>
      <c r="BV160" s="68"/>
      <c r="BW160" s="68"/>
      <c r="BX160" s="68"/>
      <c r="BY160" s="68"/>
      <c r="BZ160" s="68"/>
      <c r="CA160" s="68"/>
      <c r="CB160" s="68"/>
      <c r="CC160" s="68"/>
      <c r="CD160" s="68"/>
      <c r="CE160" s="68"/>
      <c r="CF160" s="68"/>
      <c r="CG160" s="68"/>
      <c r="CH160" s="68"/>
      <c r="CI160" s="68"/>
      <c r="CJ160" s="68"/>
      <c r="CK160" s="68"/>
      <c r="CL160" s="68"/>
      <c r="CM160" s="68"/>
      <c r="CN160" s="68"/>
      <c r="CO160" s="68"/>
      <c r="CP160" s="68"/>
      <c r="CQ160" s="68"/>
      <c r="CR160" s="68"/>
      <c r="CS160" s="68"/>
      <c r="CT160" s="68"/>
      <c r="CU160" s="68"/>
      <c r="CV160" s="68"/>
      <c r="CW160" s="68"/>
      <c r="CX160" s="68"/>
      <c r="CY160" s="68"/>
      <c r="CZ160" s="68"/>
      <c r="DA160" s="68"/>
      <c r="DB160" s="68"/>
      <c r="DC160" s="68"/>
      <c r="DD160" s="68"/>
      <c r="DE160" s="68"/>
      <c r="DF160" s="68"/>
      <c r="DG160" s="68"/>
      <c r="DH160" s="68"/>
      <c r="DI160" s="68"/>
      <c r="DJ160" s="68"/>
      <c r="DK160" s="68"/>
      <c r="DL160" s="68"/>
      <c r="DM160" s="68"/>
      <c r="DN160" s="68"/>
      <c r="DO160" s="68"/>
      <c r="DP160" s="68"/>
      <c r="DQ160" s="68"/>
      <c r="DR160" s="68"/>
      <c r="DS160" s="68"/>
      <c r="DT160" s="68"/>
      <c r="DU160" s="68"/>
      <c r="DV160" s="68"/>
      <c r="DW160" s="68"/>
      <c r="DX160" s="68"/>
      <c r="DY160" s="68"/>
      <c r="DZ160" s="68"/>
      <c r="EA160" s="68"/>
      <c r="EB160" s="68"/>
      <c r="EC160" s="68"/>
      <c r="ED160" s="68"/>
      <c r="EE160" s="68"/>
      <c r="EF160" s="68"/>
      <c r="EG160" s="68"/>
      <c r="EH160" s="68"/>
      <c r="EI160" s="68"/>
      <c r="EJ160" s="68"/>
      <c r="EK160" s="68"/>
      <c r="EL160" s="68"/>
      <c r="EM160" s="68"/>
      <c r="EN160" s="68"/>
      <c r="EO160" s="68"/>
      <c r="EP160" s="68"/>
      <c r="EQ160" s="68"/>
      <c r="ER160" s="68"/>
      <c r="ES160" s="68"/>
      <c r="ET160" s="68"/>
      <c r="EU160" s="68"/>
      <c r="EV160" s="68"/>
      <c r="EW160" s="68"/>
      <c r="EX160" s="68"/>
      <c r="EY160" s="68"/>
      <c r="EZ160" s="68"/>
      <c r="FA160" s="68"/>
      <c r="FB160" s="68"/>
      <c r="FC160" s="68"/>
      <c r="FD160" s="68"/>
      <c r="FE160" s="68"/>
      <c r="FF160" s="68"/>
      <c r="FG160" s="68"/>
      <c r="FH160" s="68"/>
      <c r="FI160" s="68"/>
      <c r="FJ160" s="68"/>
      <c r="FK160" s="68"/>
      <c r="FL160" s="68"/>
      <c r="FM160" s="68"/>
      <c r="FN160" s="68"/>
      <c r="FO160" s="68"/>
      <c r="FP160" s="68"/>
      <c r="FQ160" s="68"/>
      <c r="FR160" s="68"/>
      <c r="FS160" s="68"/>
      <c r="FT160" s="68"/>
      <c r="FU160" s="68"/>
      <c r="FV160" s="68"/>
      <c r="FW160" s="68"/>
      <c r="FX160" s="68"/>
      <c r="FY160" s="68"/>
      <c r="FZ160" s="68"/>
      <c r="GA160" s="68"/>
      <c r="GB160" s="68"/>
      <c r="GC160" s="68"/>
      <c r="GD160" s="68"/>
      <c r="GE160" s="68"/>
      <c r="GF160" s="68"/>
      <c r="GG160" s="68"/>
      <c r="GH160" s="68"/>
      <c r="GI160" s="68"/>
      <c r="GJ160" s="68"/>
      <c r="GK160" s="68"/>
      <c r="GL160" s="68"/>
      <c r="GM160" s="68"/>
      <c r="GN160" s="68"/>
      <c r="GO160" s="68"/>
      <c r="GP160" s="68"/>
      <c r="GQ160" s="68"/>
      <c r="GR160" s="68"/>
      <c r="GS160" s="68"/>
      <c r="GT160" s="68"/>
      <c r="GU160" s="68"/>
      <c r="GV160" s="68"/>
      <c r="GW160" s="68"/>
      <c r="GX160" s="68"/>
      <c r="GY160" s="68"/>
      <c r="GZ160" s="68"/>
      <c r="HA160" s="68"/>
      <c r="HB160" s="68"/>
      <c r="HC160" s="68"/>
      <c r="HD160" s="68"/>
      <c r="HE160" s="68"/>
      <c r="HF160" s="68"/>
      <c r="HG160" s="68"/>
      <c r="HH160" s="68"/>
      <c r="HI160" s="68"/>
      <c r="HJ160" s="68"/>
      <c r="HK160" s="68"/>
      <c r="HL160" s="68"/>
      <c r="HM160" s="68"/>
      <c r="HN160" s="68"/>
      <c r="HO160" s="68"/>
      <c r="HP160" s="68"/>
      <c r="HQ160" s="68"/>
      <c r="HR160" s="68"/>
      <c r="HS160" s="68"/>
      <c r="HT160" s="68"/>
      <c r="HU160" s="68"/>
      <c r="HV160" s="68"/>
      <c r="HW160" s="68"/>
      <c r="HX160" s="68"/>
      <c r="HY160" s="68"/>
      <c r="HZ160" s="68"/>
      <c r="IA160" s="68"/>
      <c r="IB160" s="68"/>
      <c r="IC160" s="68"/>
      <c r="ID160" s="68"/>
      <c r="IE160" s="68"/>
      <c r="IF160" s="68"/>
      <c r="IG160" s="68"/>
      <c r="IH160" s="68"/>
      <c r="II160" s="68"/>
      <c r="IJ160" s="68"/>
      <c r="IK160" s="68"/>
    </row>
    <row r="161" spans="1:245" s="68" customFormat="1" x14ac:dyDescent="0.35">
      <c r="A161" s="86" t="s">
        <v>174</v>
      </c>
      <c r="B161" s="86" t="s">
        <v>760</v>
      </c>
      <c r="C161" s="86" t="s">
        <v>40</v>
      </c>
      <c r="D161" s="88">
        <v>11000000</v>
      </c>
      <c r="E161" s="76"/>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c r="FD161" s="1"/>
      <c r="FE161" s="1"/>
      <c r="FF161" s="1"/>
      <c r="FG161" s="1"/>
      <c r="FH161" s="1"/>
      <c r="FI161" s="1"/>
      <c r="FJ161" s="1"/>
      <c r="FK161" s="1"/>
      <c r="FL161" s="1"/>
      <c r="FM161" s="1"/>
      <c r="FN161" s="1"/>
      <c r="FO161" s="1"/>
      <c r="FP161" s="1"/>
      <c r="FQ161" s="1"/>
      <c r="FR161" s="1"/>
      <c r="FS161" s="1"/>
      <c r="FT161" s="1"/>
      <c r="FU161" s="1"/>
      <c r="FV161" s="1"/>
      <c r="FW161" s="1"/>
      <c r="FX161" s="1"/>
      <c r="FY161" s="1"/>
      <c r="FZ161" s="1"/>
      <c r="GA161" s="1"/>
      <c r="GB161" s="1"/>
      <c r="GC161" s="1"/>
      <c r="GD161" s="1"/>
      <c r="GE161" s="1"/>
      <c r="GF161" s="1"/>
      <c r="GG161" s="1"/>
      <c r="GH161" s="1"/>
      <c r="GI161" s="1"/>
      <c r="GJ161" s="1"/>
      <c r="GK161" s="1"/>
      <c r="GL161" s="1"/>
      <c r="GM161" s="1"/>
      <c r="GN161" s="1"/>
      <c r="GO161" s="1"/>
      <c r="GP161" s="1"/>
      <c r="GQ161" s="1"/>
      <c r="GR161" s="1"/>
      <c r="GS161" s="1"/>
      <c r="GT161" s="1"/>
      <c r="GU161" s="1"/>
      <c r="GV161" s="1"/>
      <c r="GW161" s="1"/>
      <c r="GX161" s="1"/>
      <c r="GY161" s="1"/>
      <c r="GZ161" s="1"/>
      <c r="HA161" s="1"/>
      <c r="HB161" s="1"/>
      <c r="HC161" s="1"/>
      <c r="HD161" s="1"/>
      <c r="HE161" s="1"/>
      <c r="HF161" s="1"/>
      <c r="HG161" s="1"/>
      <c r="HH161" s="1"/>
      <c r="HI161" s="1"/>
      <c r="HJ161" s="1"/>
      <c r="HK161" s="1"/>
      <c r="HL161" s="1"/>
      <c r="HM161" s="1"/>
      <c r="HN161" s="1"/>
      <c r="HO161" s="1"/>
      <c r="HP161" s="1"/>
      <c r="HQ161" s="1"/>
      <c r="HR161" s="1"/>
      <c r="HS161" s="1"/>
      <c r="HT161" s="1"/>
      <c r="HU161" s="1"/>
      <c r="HV161" s="1"/>
      <c r="HW161" s="1"/>
      <c r="HX161" s="1"/>
      <c r="HY161" s="1"/>
      <c r="HZ161" s="1"/>
      <c r="IA161" s="1"/>
      <c r="IB161" s="1"/>
      <c r="IC161" s="1"/>
      <c r="ID161" s="1"/>
      <c r="IE161" s="1"/>
      <c r="IF161" s="1"/>
      <c r="IG161" s="1"/>
      <c r="IH161" s="1"/>
      <c r="II161" s="1"/>
      <c r="IJ161" s="1"/>
      <c r="IK161" s="1"/>
    </row>
    <row r="162" spans="1:245" x14ac:dyDescent="0.35">
      <c r="A162" s="86" t="s">
        <v>175</v>
      </c>
      <c r="B162" s="86" t="s">
        <v>180</v>
      </c>
      <c r="C162" s="86" t="s">
        <v>40</v>
      </c>
      <c r="D162" s="88">
        <v>8000000</v>
      </c>
    </row>
    <row r="163" spans="1:245" s="102" customFormat="1" x14ac:dyDescent="0.35">
      <c r="A163" s="98" t="s">
        <v>177</v>
      </c>
      <c r="B163" s="98" t="s">
        <v>918</v>
      </c>
      <c r="C163" s="98" t="s">
        <v>40</v>
      </c>
      <c r="D163" s="103">
        <v>8000000</v>
      </c>
      <c r="E163" s="101"/>
    </row>
    <row r="164" spans="1:245" s="72" customFormat="1" x14ac:dyDescent="0.35">
      <c r="A164" s="86" t="s">
        <v>179</v>
      </c>
      <c r="B164" s="86" t="s">
        <v>178</v>
      </c>
      <c r="C164" s="86" t="s">
        <v>40</v>
      </c>
      <c r="D164" s="88">
        <v>7000000</v>
      </c>
      <c r="E164" s="77"/>
      <c r="F164" s="68"/>
      <c r="G164" s="68"/>
      <c r="H164" s="68"/>
      <c r="I164" s="68"/>
      <c r="J164" s="68"/>
      <c r="K164" s="68"/>
      <c r="L164" s="68"/>
      <c r="M164" s="68"/>
      <c r="N164" s="68"/>
      <c r="O164" s="68"/>
      <c r="P164" s="68"/>
      <c r="Q164" s="68"/>
      <c r="R164" s="68"/>
      <c r="S164" s="68"/>
      <c r="T164" s="68"/>
      <c r="U164" s="68"/>
      <c r="V164" s="68"/>
      <c r="W164" s="68"/>
      <c r="X164" s="68"/>
      <c r="Y164" s="68"/>
      <c r="Z164" s="68"/>
      <c r="AA164" s="68"/>
      <c r="AB164" s="68"/>
      <c r="AC164" s="68"/>
      <c r="AD164" s="68"/>
      <c r="AE164" s="68"/>
      <c r="AF164" s="68"/>
      <c r="AG164" s="68"/>
      <c r="AH164" s="68"/>
      <c r="AI164" s="68"/>
      <c r="AJ164" s="68"/>
      <c r="AK164" s="68"/>
      <c r="AL164" s="68"/>
      <c r="AM164" s="68"/>
      <c r="AN164" s="68"/>
      <c r="AO164" s="68"/>
      <c r="AP164" s="68"/>
      <c r="AQ164" s="68"/>
      <c r="AR164" s="68"/>
      <c r="AS164" s="68"/>
      <c r="AT164" s="68"/>
      <c r="AU164" s="68"/>
      <c r="AV164" s="68"/>
      <c r="AW164" s="68"/>
      <c r="AX164" s="68"/>
      <c r="AY164" s="68"/>
      <c r="AZ164" s="68"/>
      <c r="BA164" s="68"/>
      <c r="BB164" s="68"/>
      <c r="BC164" s="68"/>
      <c r="BD164" s="68"/>
      <c r="BE164" s="68"/>
      <c r="BF164" s="68"/>
      <c r="BG164" s="68"/>
      <c r="BH164" s="68"/>
      <c r="BI164" s="68"/>
      <c r="BJ164" s="68"/>
      <c r="BK164" s="68"/>
      <c r="BL164" s="68"/>
      <c r="BM164" s="68"/>
      <c r="BN164" s="68"/>
      <c r="BO164" s="68"/>
      <c r="BP164" s="68"/>
      <c r="BQ164" s="68"/>
      <c r="BR164" s="68"/>
      <c r="BS164" s="68"/>
      <c r="BT164" s="68"/>
      <c r="BU164" s="68"/>
      <c r="BV164" s="68"/>
      <c r="BW164" s="68"/>
      <c r="BX164" s="68"/>
      <c r="BY164" s="68"/>
      <c r="BZ164" s="68"/>
      <c r="CA164" s="68"/>
      <c r="CB164" s="68"/>
      <c r="CC164" s="68"/>
      <c r="CD164" s="68"/>
      <c r="CE164" s="68"/>
      <c r="CF164" s="68"/>
      <c r="CG164" s="68"/>
      <c r="CH164" s="68"/>
      <c r="CI164" s="68"/>
      <c r="CJ164" s="68"/>
      <c r="CK164" s="68"/>
      <c r="CL164" s="68"/>
      <c r="CM164" s="68"/>
      <c r="CN164" s="68"/>
      <c r="CO164" s="68"/>
      <c r="CP164" s="68"/>
      <c r="CQ164" s="68"/>
      <c r="CR164" s="68"/>
      <c r="CS164" s="68"/>
      <c r="CT164" s="68"/>
      <c r="CU164" s="68"/>
      <c r="CV164" s="68"/>
      <c r="CW164" s="68"/>
      <c r="CX164" s="68"/>
      <c r="CY164" s="68"/>
      <c r="CZ164" s="68"/>
      <c r="DA164" s="68"/>
      <c r="DB164" s="68"/>
      <c r="DC164" s="68"/>
      <c r="DD164" s="68"/>
      <c r="DE164" s="68"/>
      <c r="DF164" s="68"/>
      <c r="DG164" s="68"/>
      <c r="DH164" s="68"/>
      <c r="DI164" s="68"/>
      <c r="DJ164" s="68"/>
      <c r="DK164" s="68"/>
      <c r="DL164" s="68"/>
      <c r="DM164" s="68"/>
      <c r="DN164" s="68"/>
      <c r="DO164" s="68"/>
      <c r="DP164" s="68"/>
      <c r="DQ164" s="68"/>
      <c r="DR164" s="68"/>
      <c r="DS164" s="68"/>
      <c r="DT164" s="68"/>
      <c r="DU164" s="68"/>
      <c r="DV164" s="68"/>
      <c r="DW164" s="68"/>
      <c r="DX164" s="68"/>
      <c r="DY164" s="68"/>
      <c r="DZ164" s="68"/>
      <c r="EA164" s="68"/>
      <c r="EB164" s="68"/>
      <c r="EC164" s="68"/>
      <c r="ED164" s="68"/>
      <c r="EE164" s="68"/>
      <c r="EF164" s="68"/>
      <c r="EG164" s="68"/>
      <c r="EH164" s="68"/>
      <c r="EI164" s="68"/>
      <c r="EJ164" s="68"/>
      <c r="EK164" s="68"/>
      <c r="EL164" s="68"/>
      <c r="EM164" s="68"/>
      <c r="EN164" s="68"/>
      <c r="EO164" s="68"/>
      <c r="EP164" s="68"/>
      <c r="EQ164" s="68"/>
      <c r="ER164" s="68"/>
      <c r="ES164" s="68"/>
      <c r="ET164" s="68"/>
      <c r="EU164" s="68"/>
      <c r="EV164" s="68"/>
      <c r="EW164" s="68"/>
      <c r="EX164" s="68"/>
      <c r="EY164" s="68"/>
      <c r="EZ164" s="68"/>
      <c r="FA164" s="68"/>
      <c r="FB164" s="68"/>
      <c r="FC164" s="68"/>
      <c r="FD164" s="68"/>
      <c r="FE164" s="68"/>
      <c r="FF164" s="68"/>
      <c r="FG164" s="68"/>
      <c r="FH164" s="68"/>
      <c r="FI164" s="68"/>
      <c r="FJ164" s="68"/>
      <c r="FK164" s="68"/>
      <c r="FL164" s="68"/>
      <c r="FM164" s="68"/>
      <c r="FN164" s="68"/>
      <c r="FO164" s="68"/>
      <c r="FP164" s="68"/>
      <c r="FQ164" s="68"/>
      <c r="FR164" s="68"/>
      <c r="FS164" s="68"/>
      <c r="FT164" s="68"/>
      <c r="FU164" s="68"/>
      <c r="FV164" s="68"/>
      <c r="FW164" s="68"/>
      <c r="FX164" s="68"/>
      <c r="FY164" s="68"/>
      <c r="FZ164" s="68"/>
      <c r="GA164" s="68"/>
      <c r="GB164" s="68"/>
      <c r="GC164" s="68"/>
      <c r="GD164" s="68"/>
      <c r="GE164" s="68"/>
      <c r="GF164" s="68"/>
      <c r="GG164" s="68"/>
      <c r="GH164" s="68"/>
      <c r="GI164" s="68"/>
      <c r="GJ164" s="68"/>
      <c r="GK164" s="68"/>
      <c r="GL164" s="68"/>
      <c r="GM164" s="68"/>
      <c r="GN164" s="68"/>
      <c r="GO164" s="68"/>
      <c r="GP164" s="68"/>
      <c r="GQ164" s="68"/>
      <c r="GR164" s="68"/>
      <c r="GS164" s="68"/>
      <c r="GT164" s="68"/>
      <c r="GU164" s="68"/>
      <c r="GV164" s="68"/>
      <c r="GW164" s="68"/>
      <c r="GX164" s="68"/>
      <c r="GY164" s="68"/>
      <c r="GZ164" s="68"/>
      <c r="HA164" s="68"/>
      <c r="HB164" s="68"/>
      <c r="HC164" s="68"/>
      <c r="HD164" s="68"/>
      <c r="HE164" s="68"/>
      <c r="HF164" s="68"/>
      <c r="HG164" s="68"/>
      <c r="HH164" s="68"/>
      <c r="HI164" s="68"/>
      <c r="HJ164" s="68"/>
      <c r="HK164" s="68"/>
      <c r="HL164" s="68"/>
      <c r="HM164" s="68"/>
      <c r="HN164" s="68"/>
      <c r="HO164" s="68"/>
      <c r="HP164" s="68"/>
      <c r="HQ164" s="68"/>
      <c r="HR164" s="68"/>
      <c r="HS164" s="68"/>
      <c r="HT164" s="68"/>
      <c r="HU164" s="68"/>
      <c r="HV164" s="68"/>
      <c r="HW164" s="68"/>
      <c r="HX164" s="68"/>
      <c r="HY164" s="68"/>
      <c r="HZ164" s="68"/>
      <c r="IA164" s="68"/>
      <c r="IB164" s="68"/>
      <c r="IC164" s="68"/>
      <c r="ID164" s="68"/>
      <c r="IE164" s="68"/>
      <c r="IF164" s="68"/>
      <c r="IG164" s="68"/>
      <c r="IH164" s="68"/>
      <c r="II164" s="68"/>
      <c r="IJ164" s="68"/>
      <c r="IK164" s="68"/>
    </row>
    <row r="165" spans="1:245" s="72" customFormat="1" x14ac:dyDescent="0.35">
      <c r="A165" s="86" t="s">
        <v>181</v>
      </c>
      <c r="B165" s="86" t="s">
        <v>921</v>
      </c>
      <c r="C165" s="86" t="s">
        <v>40</v>
      </c>
      <c r="D165" s="88">
        <v>6000000</v>
      </c>
      <c r="E165" s="77"/>
      <c r="F165" s="68"/>
      <c r="G165" s="68"/>
      <c r="H165" s="68"/>
      <c r="I165" s="68"/>
      <c r="J165" s="68"/>
      <c r="K165" s="68"/>
      <c r="L165" s="68"/>
      <c r="M165" s="68"/>
      <c r="N165" s="68"/>
      <c r="O165" s="68"/>
      <c r="P165" s="68"/>
      <c r="Q165" s="68"/>
      <c r="R165" s="68"/>
      <c r="S165" s="68"/>
      <c r="T165" s="68"/>
      <c r="U165" s="68"/>
      <c r="V165" s="68"/>
      <c r="W165" s="68"/>
      <c r="X165" s="68"/>
      <c r="Y165" s="68"/>
      <c r="Z165" s="68"/>
      <c r="AA165" s="68"/>
      <c r="AB165" s="68"/>
      <c r="AC165" s="68"/>
      <c r="AD165" s="68"/>
      <c r="AE165" s="68"/>
      <c r="AF165" s="68"/>
      <c r="AG165" s="68"/>
      <c r="AH165" s="68"/>
      <c r="AI165" s="68"/>
      <c r="AJ165" s="68"/>
      <c r="AK165" s="68"/>
      <c r="AL165" s="68"/>
      <c r="AM165" s="68"/>
      <c r="AN165" s="68"/>
      <c r="AO165" s="68"/>
      <c r="AP165" s="68"/>
      <c r="AQ165" s="68"/>
      <c r="AR165" s="68"/>
      <c r="AS165" s="68"/>
      <c r="AT165" s="68"/>
      <c r="AU165" s="68"/>
      <c r="AV165" s="68"/>
      <c r="AW165" s="68"/>
      <c r="AX165" s="68"/>
      <c r="AY165" s="68"/>
      <c r="AZ165" s="68"/>
      <c r="BA165" s="68"/>
      <c r="BB165" s="68"/>
      <c r="BC165" s="68"/>
      <c r="BD165" s="68"/>
      <c r="BE165" s="68"/>
      <c r="BF165" s="68"/>
      <c r="BG165" s="68"/>
      <c r="BH165" s="68"/>
      <c r="BI165" s="68"/>
      <c r="BJ165" s="68"/>
      <c r="BK165" s="68"/>
      <c r="BL165" s="68"/>
      <c r="BM165" s="68"/>
      <c r="BN165" s="68"/>
      <c r="BO165" s="68"/>
      <c r="BP165" s="68"/>
      <c r="BQ165" s="68"/>
      <c r="BR165" s="68"/>
      <c r="BS165" s="68"/>
      <c r="BT165" s="68"/>
      <c r="BU165" s="68"/>
      <c r="BV165" s="68"/>
      <c r="BW165" s="68"/>
      <c r="BX165" s="68"/>
      <c r="BY165" s="68"/>
      <c r="BZ165" s="68"/>
      <c r="CA165" s="68"/>
      <c r="CB165" s="68"/>
      <c r="CC165" s="68"/>
      <c r="CD165" s="68"/>
      <c r="CE165" s="68"/>
      <c r="CF165" s="68"/>
      <c r="CG165" s="68"/>
      <c r="CH165" s="68"/>
      <c r="CI165" s="68"/>
      <c r="CJ165" s="68"/>
      <c r="CK165" s="68"/>
      <c r="CL165" s="68"/>
      <c r="CM165" s="68"/>
      <c r="CN165" s="68"/>
      <c r="CO165" s="68"/>
      <c r="CP165" s="68"/>
      <c r="CQ165" s="68"/>
      <c r="CR165" s="68"/>
      <c r="CS165" s="68"/>
      <c r="CT165" s="68"/>
      <c r="CU165" s="68"/>
      <c r="CV165" s="68"/>
      <c r="CW165" s="68"/>
      <c r="CX165" s="68"/>
      <c r="CY165" s="68"/>
      <c r="CZ165" s="68"/>
      <c r="DA165" s="68"/>
      <c r="DB165" s="68"/>
      <c r="DC165" s="68"/>
      <c r="DD165" s="68"/>
      <c r="DE165" s="68"/>
      <c r="DF165" s="68"/>
      <c r="DG165" s="68"/>
      <c r="DH165" s="68"/>
      <c r="DI165" s="68"/>
      <c r="DJ165" s="68"/>
      <c r="DK165" s="68"/>
      <c r="DL165" s="68"/>
      <c r="DM165" s="68"/>
      <c r="DN165" s="68"/>
      <c r="DO165" s="68"/>
      <c r="DP165" s="68"/>
      <c r="DQ165" s="68"/>
      <c r="DR165" s="68"/>
      <c r="DS165" s="68"/>
      <c r="DT165" s="68"/>
      <c r="DU165" s="68"/>
      <c r="DV165" s="68"/>
      <c r="DW165" s="68"/>
      <c r="DX165" s="68"/>
      <c r="DY165" s="68"/>
      <c r="DZ165" s="68"/>
      <c r="EA165" s="68"/>
      <c r="EB165" s="68"/>
      <c r="EC165" s="68"/>
      <c r="ED165" s="68"/>
      <c r="EE165" s="68"/>
      <c r="EF165" s="68"/>
      <c r="EG165" s="68"/>
      <c r="EH165" s="68"/>
      <c r="EI165" s="68"/>
      <c r="EJ165" s="68"/>
      <c r="EK165" s="68"/>
      <c r="EL165" s="68"/>
      <c r="EM165" s="68"/>
      <c r="EN165" s="68"/>
      <c r="EO165" s="68"/>
      <c r="EP165" s="68"/>
      <c r="EQ165" s="68"/>
      <c r="ER165" s="68"/>
      <c r="ES165" s="68"/>
      <c r="ET165" s="68"/>
      <c r="EU165" s="68"/>
      <c r="EV165" s="68"/>
      <c r="EW165" s="68"/>
      <c r="EX165" s="68"/>
      <c r="EY165" s="68"/>
      <c r="EZ165" s="68"/>
      <c r="FA165" s="68"/>
      <c r="FB165" s="68"/>
      <c r="FC165" s="68"/>
      <c r="FD165" s="68"/>
      <c r="FE165" s="68"/>
      <c r="FF165" s="68"/>
      <c r="FG165" s="68"/>
      <c r="FH165" s="68"/>
      <c r="FI165" s="68"/>
      <c r="FJ165" s="68"/>
      <c r="FK165" s="68"/>
      <c r="FL165" s="68"/>
      <c r="FM165" s="68"/>
      <c r="FN165" s="68"/>
      <c r="FO165" s="68"/>
      <c r="FP165" s="68"/>
      <c r="FQ165" s="68"/>
      <c r="FR165" s="68"/>
      <c r="FS165" s="68"/>
      <c r="FT165" s="68"/>
      <c r="FU165" s="68"/>
      <c r="FV165" s="68"/>
      <c r="FW165" s="68"/>
      <c r="FX165" s="68"/>
      <c r="FY165" s="68"/>
      <c r="FZ165" s="68"/>
      <c r="GA165" s="68"/>
      <c r="GB165" s="68"/>
      <c r="GC165" s="68"/>
      <c r="GD165" s="68"/>
      <c r="GE165" s="68"/>
      <c r="GF165" s="68"/>
      <c r="GG165" s="68"/>
      <c r="GH165" s="68"/>
      <c r="GI165" s="68"/>
      <c r="GJ165" s="68"/>
      <c r="GK165" s="68"/>
      <c r="GL165" s="68"/>
      <c r="GM165" s="68"/>
      <c r="GN165" s="68"/>
      <c r="GO165" s="68"/>
      <c r="GP165" s="68"/>
      <c r="GQ165" s="68"/>
      <c r="GR165" s="68"/>
      <c r="GS165" s="68"/>
      <c r="GT165" s="68"/>
      <c r="GU165" s="68"/>
      <c r="GV165" s="68"/>
      <c r="GW165" s="68"/>
      <c r="GX165" s="68"/>
      <c r="GY165" s="68"/>
      <c r="GZ165" s="68"/>
      <c r="HA165" s="68"/>
      <c r="HB165" s="68"/>
      <c r="HC165" s="68"/>
      <c r="HD165" s="68"/>
      <c r="HE165" s="68"/>
      <c r="HF165" s="68"/>
      <c r="HG165" s="68"/>
      <c r="HH165" s="68"/>
      <c r="HI165" s="68"/>
      <c r="HJ165" s="68"/>
      <c r="HK165" s="68"/>
      <c r="HL165" s="68"/>
      <c r="HM165" s="68"/>
      <c r="HN165" s="68"/>
      <c r="HO165" s="68"/>
      <c r="HP165" s="68"/>
      <c r="HQ165" s="68"/>
      <c r="HR165" s="68"/>
      <c r="HS165" s="68"/>
      <c r="HT165" s="68"/>
      <c r="HU165" s="68"/>
      <c r="HV165" s="68"/>
      <c r="HW165" s="68"/>
      <c r="HX165" s="68"/>
      <c r="HY165" s="68"/>
      <c r="HZ165" s="68"/>
      <c r="IA165" s="68"/>
      <c r="IB165" s="68"/>
      <c r="IC165" s="68"/>
      <c r="ID165" s="68"/>
      <c r="IE165" s="68"/>
      <c r="IF165" s="68"/>
      <c r="IG165" s="68"/>
      <c r="IH165" s="68"/>
      <c r="II165" s="68"/>
      <c r="IJ165" s="68"/>
      <c r="IK165" s="68"/>
    </row>
    <row r="166" spans="1:245" s="72" customFormat="1" x14ac:dyDescent="0.35">
      <c r="A166" s="86" t="s">
        <v>182</v>
      </c>
      <c r="B166" s="86" t="s">
        <v>183</v>
      </c>
      <c r="C166" s="86" t="s">
        <v>40</v>
      </c>
      <c r="D166" s="88">
        <v>5000000</v>
      </c>
      <c r="E166" s="77"/>
      <c r="F166" s="68"/>
      <c r="G166" s="68"/>
      <c r="H166" s="68"/>
      <c r="I166" s="68"/>
      <c r="J166" s="68"/>
      <c r="K166" s="68"/>
      <c r="L166" s="68"/>
      <c r="M166" s="68"/>
      <c r="N166" s="68"/>
      <c r="O166" s="68"/>
      <c r="P166" s="68"/>
      <c r="Q166" s="68"/>
      <c r="R166" s="68"/>
      <c r="S166" s="68"/>
      <c r="T166" s="68"/>
      <c r="U166" s="68"/>
      <c r="V166" s="68"/>
      <c r="W166" s="68"/>
      <c r="X166" s="68"/>
      <c r="Y166" s="68"/>
      <c r="Z166" s="68"/>
      <c r="AA166" s="68"/>
      <c r="AB166" s="68"/>
      <c r="AC166" s="68"/>
      <c r="AD166" s="68"/>
      <c r="AE166" s="68"/>
      <c r="AF166" s="68"/>
      <c r="AG166" s="68"/>
      <c r="AH166" s="68"/>
      <c r="AI166" s="68"/>
      <c r="AJ166" s="68"/>
      <c r="AK166" s="68"/>
      <c r="AL166" s="68"/>
      <c r="AM166" s="68"/>
      <c r="AN166" s="68"/>
      <c r="AO166" s="68"/>
      <c r="AP166" s="68"/>
      <c r="AQ166" s="68"/>
      <c r="AR166" s="68"/>
      <c r="AS166" s="68"/>
      <c r="AT166" s="68"/>
      <c r="AU166" s="68"/>
      <c r="AV166" s="68"/>
      <c r="AW166" s="68"/>
      <c r="AX166" s="68"/>
      <c r="AY166" s="68"/>
      <c r="AZ166" s="68"/>
      <c r="BA166" s="68"/>
      <c r="BB166" s="68"/>
      <c r="BC166" s="68"/>
      <c r="BD166" s="68"/>
      <c r="BE166" s="68"/>
      <c r="BF166" s="68"/>
      <c r="BG166" s="68"/>
      <c r="BH166" s="68"/>
      <c r="BI166" s="68"/>
      <c r="BJ166" s="68"/>
      <c r="BK166" s="68"/>
      <c r="BL166" s="68"/>
      <c r="BM166" s="68"/>
      <c r="BN166" s="68"/>
      <c r="BO166" s="68"/>
      <c r="BP166" s="68"/>
      <c r="BQ166" s="68"/>
      <c r="BR166" s="68"/>
      <c r="BS166" s="68"/>
      <c r="BT166" s="68"/>
      <c r="BU166" s="68"/>
      <c r="BV166" s="68"/>
      <c r="BW166" s="68"/>
      <c r="BX166" s="68"/>
      <c r="BY166" s="68"/>
      <c r="BZ166" s="68"/>
      <c r="CA166" s="68"/>
      <c r="CB166" s="68"/>
      <c r="CC166" s="68"/>
      <c r="CD166" s="68"/>
      <c r="CE166" s="68"/>
      <c r="CF166" s="68"/>
      <c r="CG166" s="68"/>
      <c r="CH166" s="68"/>
      <c r="CI166" s="68"/>
      <c r="CJ166" s="68"/>
      <c r="CK166" s="68"/>
      <c r="CL166" s="68"/>
      <c r="CM166" s="68"/>
      <c r="CN166" s="68"/>
      <c r="CO166" s="68"/>
      <c r="CP166" s="68"/>
      <c r="CQ166" s="68"/>
      <c r="CR166" s="68"/>
      <c r="CS166" s="68"/>
      <c r="CT166" s="68"/>
      <c r="CU166" s="68"/>
      <c r="CV166" s="68"/>
      <c r="CW166" s="68"/>
      <c r="CX166" s="68"/>
      <c r="CY166" s="68"/>
      <c r="CZ166" s="68"/>
      <c r="DA166" s="68"/>
      <c r="DB166" s="68"/>
      <c r="DC166" s="68"/>
      <c r="DD166" s="68"/>
      <c r="DE166" s="68"/>
      <c r="DF166" s="68"/>
      <c r="DG166" s="68"/>
      <c r="DH166" s="68"/>
      <c r="DI166" s="68"/>
      <c r="DJ166" s="68"/>
      <c r="DK166" s="68"/>
      <c r="DL166" s="68"/>
      <c r="DM166" s="68"/>
      <c r="DN166" s="68"/>
      <c r="DO166" s="68"/>
      <c r="DP166" s="68"/>
      <c r="DQ166" s="68"/>
      <c r="DR166" s="68"/>
      <c r="DS166" s="68"/>
      <c r="DT166" s="68"/>
      <c r="DU166" s="68"/>
      <c r="DV166" s="68"/>
      <c r="DW166" s="68"/>
      <c r="DX166" s="68"/>
      <c r="DY166" s="68"/>
      <c r="DZ166" s="68"/>
      <c r="EA166" s="68"/>
      <c r="EB166" s="68"/>
      <c r="EC166" s="68"/>
      <c r="ED166" s="68"/>
      <c r="EE166" s="68"/>
      <c r="EF166" s="68"/>
      <c r="EG166" s="68"/>
      <c r="EH166" s="68"/>
      <c r="EI166" s="68"/>
      <c r="EJ166" s="68"/>
      <c r="EK166" s="68"/>
      <c r="EL166" s="68"/>
      <c r="EM166" s="68"/>
      <c r="EN166" s="68"/>
      <c r="EO166" s="68"/>
      <c r="EP166" s="68"/>
      <c r="EQ166" s="68"/>
      <c r="ER166" s="68"/>
      <c r="ES166" s="68"/>
      <c r="ET166" s="68"/>
      <c r="EU166" s="68"/>
      <c r="EV166" s="68"/>
      <c r="EW166" s="68"/>
      <c r="EX166" s="68"/>
      <c r="EY166" s="68"/>
      <c r="EZ166" s="68"/>
      <c r="FA166" s="68"/>
      <c r="FB166" s="68"/>
      <c r="FC166" s="68"/>
      <c r="FD166" s="68"/>
      <c r="FE166" s="68"/>
      <c r="FF166" s="68"/>
      <c r="FG166" s="68"/>
      <c r="FH166" s="68"/>
      <c r="FI166" s="68"/>
      <c r="FJ166" s="68"/>
      <c r="FK166" s="68"/>
      <c r="FL166" s="68"/>
      <c r="FM166" s="68"/>
      <c r="FN166" s="68"/>
      <c r="FO166" s="68"/>
      <c r="FP166" s="68"/>
      <c r="FQ166" s="68"/>
      <c r="FR166" s="68"/>
      <c r="FS166" s="68"/>
      <c r="FT166" s="68"/>
      <c r="FU166" s="68"/>
      <c r="FV166" s="68"/>
      <c r="FW166" s="68"/>
      <c r="FX166" s="68"/>
      <c r="FY166" s="68"/>
      <c r="FZ166" s="68"/>
      <c r="GA166" s="68"/>
      <c r="GB166" s="68"/>
      <c r="GC166" s="68"/>
      <c r="GD166" s="68"/>
      <c r="GE166" s="68"/>
      <c r="GF166" s="68"/>
      <c r="GG166" s="68"/>
      <c r="GH166" s="68"/>
      <c r="GI166" s="68"/>
      <c r="GJ166" s="68"/>
      <c r="GK166" s="68"/>
      <c r="GL166" s="68"/>
      <c r="GM166" s="68"/>
      <c r="GN166" s="68"/>
      <c r="GO166" s="68"/>
      <c r="GP166" s="68"/>
      <c r="GQ166" s="68"/>
      <c r="GR166" s="68"/>
      <c r="GS166" s="68"/>
      <c r="GT166" s="68"/>
      <c r="GU166" s="68"/>
      <c r="GV166" s="68"/>
      <c r="GW166" s="68"/>
      <c r="GX166" s="68"/>
      <c r="GY166" s="68"/>
      <c r="GZ166" s="68"/>
      <c r="HA166" s="68"/>
      <c r="HB166" s="68"/>
      <c r="HC166" s="68"/>
      <c r="HD166" s="68"/>
      <c r="HE166" s="68"/>
      <c r="HF166" s="68"/>
      <c r="HG166" s="68"/>
      <c r="HH166" s="68"/>
      <c r="HI166" s="68"/>
      <c r="HJ166" s="68"/>
      <c r="HK166" s="68"/>
      <c r="HL166" s="68"/>
      <c r="HM166" s="68"/>
      <c r="HN166" s="68"/>
      <c r="HO166" s="68"/>
      <c r="HP166" s="68"/>
      <c r="HQ166" s="68"/>
      <c r="HR166" s="68"/>
      <c r="HS166" s="68"/>
      <c r="HT166" s="68"/>
      <c r="HU166" s="68"/>
      <c r="HV166" s="68"/>
      <c r="HW166" s="68"/>
      <c r="HX166" s="68"/>
      <c r="HY166" s="68"/>
      <c r="HZ166" s="68"/>
      <c r="IA166" s="68"/>
      <c r="IB166" s="68"/>
      <c r="IC166" s="68"/>
      <c r="ID166" s="68"/>
      <c r="IE166" s="68"/>
      <c r="IF166" s="68"/>
      <c r="IG166" s="68"/>
      <c r="IH166" s="68"/>
      <c r="II166" s="68"/>
      <c r="IJ166" s="68"/>
      <c r="IK166" s="68"/>
    </row>
    <row r="167" spans="1:245" s="69" customFormat="1" x14ac:dyDescent="0.35">
      <c r="A167" s="86"/>
      <c r="B167" s="86"/>
      <c r="C167" s="86"/>
      <c r="D167" s="88"/>
      <c r="E167" s="77"/>
      <c r="F167" s="68"/>
      <c r="G167" s="68"/>
      <c r="H167" s="68"/>
      <c r="I167" s="68"/>
      <c r="J167" s="68"/>
      <c r="K167" s="68"/>
      <c r="L167" s="68"/>
      <c r="M167" s="68"/>
      <c r="N167" s="68"/>
      <c r="O167" s="68"/>
      <c r="P167" s="68"/>
      <c r="Q167" s="68"/>
      <c r="R167" s="68"/>
      <c r="S167" s="68"/>
      <c r="T167" s="68"/>
      <c r="U167" s="68"/>
      <c r="V167" s="68"/>
      <c r="W167" s="68"/>
      <c r="X167" s="68"/>
      <c r="Y167" s="68"/>
      <c r="Z167" s="68"/>
      <c r="AA167" s="68"/>
      <c r="AB167" s="68"/>
      <c r="AC167" s="68"/>
      <c r="AD167" s="68"/>
      <c r="AE167" s="68"/>
      <c r="AF167" s="68"/>
      <c r="AG167" s="68"/>
      <c r="AH167" s="68"/>
      <c r="AI167" s="68"/>
      <c r="AJ167" s="68"/>
      <c r="AK167" s="68"/>
      <c r="AL167" s="68"/>
      <c r="AM167" s="68"/>
      <c r="AN167" s="68"/>
      <c r="AO167" s="68"/>
      <c r="AP167" s="68"/>
      <c r="AQ167" s="68"/>
      <c r="AR167" s="68"/>
      <c r="AS167" s="68"/>
      <c r="AT167" s="68"/>
      <c r="AU167" s="68"/>
      <c r="AV167" s="68"/>
      <c r="AW167" s="68"/>
      <c r="AX167" s="68"/>
      <c r="AY167" s="68"/>
      <c r="AZ167" s="68"/>
      <c r="BA167" s="68"/>
      <c r="BB167" s="68"/>
      <c r="BC167" s="68"/>
      <c r="BD167" s="68"/>
      <c r="BE167" s="68"/>
      <c r="BF167" s="68"/>
      <c r="BG167" s="68"/>
      <c r="BH167" s="68"/>
      <c r="BI167" s="68"/>
      <c r="BJ167" s="68"/>
      <c r="BK167" s="68"/>
      <c r="BL167" s="68"/>
      <c r="BM167" s="68"/>
      <c r="BN167" s="68"/>
      <c r="BO167" s="68"/>
      <c r="BP167" s="68"/>
      <c r="BQ167" s="68"/>
      <c r="BR167" s="68"/>
      <c r="BS167" s="68"/>
      <c r="BT167" s="68"/>
      <c r="BU167" s="68"/>
      <c r="BV167" s="68"/>
      <c r="BW167" s="68"/>
      <c r="BX167" s="68"/>
      <c r="BY167" s="68"/>
      <c r="BZ167" s="68"/>
      <c r="CA167" s="68"/>
      <c r="CB167" s="68"/>
      <c r="CC167" s="68"/>
      <c r="CD167" s="68"/>
      <c r="CE167" s="68"/>
      <c r="CF167" s="68"/>
      <c r="CG167" s="68"/>
      <c r="CH167" s="68"/>
      <c r="CI167" s="68"/>
      <c r="CJ167" s="68"/>
      <c r="CK167" s="68"/>
      <c r="CL167" s="68"/>
      <c r="CM167" s="68"/>
      <c r="CN167" s="68"/>
      <c r="CO167" s="68"/>
      <c r="CP167" s="68"/>
      <c r="CQ167" s="68"/>
      <c r="CR167" s="68"/>
      <c r="CS167" s="68"/>
      <c r="CT167" s="68"/>
      <c r="CU167" s="68"/>
      <c r="CV167" s="68"/>
      <c r="CW167" s="68"/>
      <c r="CX167" s="68"/>
      <c r="CY167" s="68"/>
      <c r="CZ167" s="68"/>
      <c r="DA167" s="68"/>
      <c r="DB167" s="68"/>
      <c r="DC167" s="68"/>
      <c r="DD167" s="68"/>
      <c r="DE167" s="68"/>
      <c r="DF167" s="68"/>
      <c r="DG167" s="68"/>
      <c r="DH167" s="68"/>
      <c r="DI167" s="68"/>
      <c r="DJ167" s="68"/>
      <c r="DK167" s="68"/>
      <c r="DL167" s="68"/>
      <c r="DM167" s="68"/>
      <c r="DN167" s="68"/>
      <c r="DO167" s="68"/>
      <c r="DP167" s="68"/>
      <c r="DQ167" s="68"/>
      <c r="DR167" s="68"/>
      <c r="DS167" s="68"/>
      <c r="DT167" s="68"/>
      <c r="DU167" s="68"/>
      <c r="DV167" s="68"/>
      <c r="DW167" s="68"/>
      <c r="DX167" s="68"/>
      <c r="DY167" s="68"/>
      <c r="DZ167" s="68"/>
      <c r="EA167" s="68"/>
      <c r="EB167" s="68"/>
      <c r="EC167" s="68"/>
      <c r="ED167" s="68"/>
      <c r="EE167" s="68"/>
      <c r="EF167" s="68"/>
      <c r="EG167" s="68"/>
      <c r="EH167" s="68"/>
      <c r="EI167" s="68"/>
      <c r="EJ167" s="68"/>
      <c r="EK167" s="68"/>
      <c r="EL167" s="68"/>
      <c r="EM167" s="68"/>
      <c r="EN167" s="68"/>
      <c r="EO167" s="68"/>
      <c r="EP167" s="68"/>
      <c r="EQ167" s="68"/>
      <c r="ER167" s="68"/>
      <c r="ES167" s="68"/>
      <c r="ET167" s="68"/>
      <c r="EU167" s="68"/>
      <c r="EV167" s="68"/>
      <c r="EW167" s="68"/>
      <c r="EX167" s="68"/>
      <c r="EY167" s="68"/>
      <c r="EZ167" s="68"/>
      <c r="FA167" s="68"/>
      <c r="FB167" s="68"/>
      <c r="FC167" s="68"/>
      <c r="FD167" s="68"/>
      <c r="FE167" s="68"/>
      <c r="FF167" s="68"/>
      <c r="FG167" s="68"/>
      <c r="FH167" s="68"/>
      <c r="FI167" s="68"/>
      <c r="FJ167" s="68"/>
      <c r="FK167" s="68"/>
      <c r="FL167" s="68"/>
      <c r="FM167" s="68"/>
      <c r="FN167" s="68"/>
      <c r="FO167" s="68"/>
      <c r="FP167" s="68"/>
      <c r="FQ167" s="68"/>
      <c r="FR167" s="68"/>
      <c r="FS167" s="68"/>
      <c r="FT167" s="68"/>
      <c r="FU167" s="68"/>
      <c r="FV167" s="68"/>
      <c r="FW167" s="68"/>
      <c r="FX167" s="68"/>
      <c r="FY167" s="68"/>
      <c r="FZ167" s="68"/>
      <c r="GA167" s="68"/>
      <c r="GB167" s="68"/>
      <c r="GC167" s="68"/>
      <c r="GD167" s="68"/>
      <c r="GE167" s="68"/>
      <c r="GF167" s="68"/>
      <c r="GG167" s="68"/>
      <c r="GH167" s="68"/>
      <c r="GI167" s="68"/>
      <c r="GJ167" s="68"/>
      <c r="GK167" s="68"/>
      <c r="GL167" s="68"/>
      <c r="GM167" s="68"/>
      <c r="GN167" s="68"/>
      <c r="GO167" s="68"/>
      <c r="GP167" s="68"/>
      <c r="GQ167" s="68"/>
      <c r="GR167" s="68"/>
      <c r="GS167" s="68"/>
      <c r="GT167" s="68"/>
      <c r="GU167" s="68"/>
      <c r="GV167" s="68"/>
      <c r="GW167" s="68"/>
      <c r="GX167" s="68"/>
      <c r="GY167" s="68"/>
      <c r="GZ167" s="68"/>
      <c r="HA167" s="68"/>
      <c r="HB167" s="68"/>
      <c r="HC167" s="68"/>
      <c r="HD167" s="68"/>
      <c r="HE167" s="68"/>
      <c r="HF167" s="68"/>
      <c r="HG167" s="68"/>
      <c r="HH167" s="68"/>
      <c r="HI167" s="68"/>
      <c r="HJ167" s="68"/>
      <c r="HK167" s="68"/>
      <c r="HL167" s="68"/>
      <c r="HM167" s="68"/>
      <c r="HN167" s="68"/>
      <c r="HO167" s="68"/>
      <c r="HP167" s="68"/>
      <c r="HQ167" s="68"/>
      <c r="HR167" s="68"/>
      <c r="HS167" s="68"/>
      <c r="HT167" s="68"/>
      <c r="HU167" s="68"/>
      <c r="HV167" s="68"/>
      <c r="HW167" s="68"/>
      <c r="HX167" s="68"/>
      <c r="HY167" s="68"/>
      <c r="HZ167" s="68"/>
      <c r="IA167" s="68"/>
      <c r="IB167" s="68"/>
      <c r="IC167" s="68"/>
      <c r="ID167" s="68"/>
      <c r="IE167" s="68"/>
      <c r="IF167" s="68"/>
      <c r="IG167" s="68"/>
      <c r="IH167" s="68"/>
      <c r="II167" s="68"/>
      <c r="IJ167" s="68"/>
      <c r="IK167" s="68"/>
    </row>
    <row r="168" spans="1:245" x14ac:dyDescent="0.35">
      <c r="D168" s="88"/>
    </row>
    <row r="169" spans="1:245" x14ac:dyDescent="0.35">
      <c r="B169" s="97" t="s">
        <v>184</v>
      </c>
      <c r="D169" s="88"/>
    </row>
    <row r="170" spans="1:245" x14ac:dyDescent="0.35">
      <c r="A170" s="86" t="s">
        <v>185</v>
      </c>
      <c r="B170" s="86" t="s">
        <v>186</v>
      </c>
      <c r="C170" s="86" t="s">
        <v>6</v>
      </c>
      <c r="D170" s="88">
        <v>12000000</v>
      </c>
    </row>
    <row r="171" spans="1:245" x14ac:dyDescent="0.35">
      <c r="D171" s="88"/>
    </row>
    <row r="172" spans="1:245" x14ac:dyDescent="0.35">
      <c r="A172" s="86" t="s">
        <v>187</v>
      </c>
      <c r="B172" s="86" t="s">
        <v>192</v>
      </c>
      <c r="C172" s="86" t="s">
        <v>8</v>
      </c>
      <c r="D172" s="88">
        <v>13000000</v>
      </c>
    </row>
    <row r="173" spans="1:245" x14ac:dyDescent="0.35">
      <c r="A173" s="86" t="s">
        <v>189</v>
      </c>
      <c r="B173" s="86" t="s">
        <v>190</v>
      </c>
      <c r="C173" s="86" t="s">
        <v>8</v>
      </c>
      <c r="D173" s="88">
        <v>12000000</v>
      </c>
    </row>
    <row r="174" spans="1:245" s="70" customFormat="1" x14ac:dyDescent="0.35">
      <c r="A174" s="86" t="s">
        <v>191</v>
      </c>
      <c r="B174" s="86" t="s">
        <v>188</v>
      </c>
      <c r="C174" s="86" t="s">
        <v>8</v>
      </c>
      <c r="D174" s="88">
        <v>11000000</v>
      </c>
      <c r="E174" s="78"/>
      <c r="F174" s="69"/>
      <c r="G174" s="69"/>
      <c r="H174" s="69"/>
      <c r="I174" s="69"/>
      <c r="J174" s="69"/>
      <c r="K174" s="69"/>
      <c r="L174" s="69"/>
      <c r="M174" s="69"/>
      <c r="N174" s="69"/>
      <c r="O174" s="69"/>
      <c r="P174" s="69"/>
      <c r="Q174" s="69"/>
      <c r="R174" s="69"/>
      <c r="S174" s="69"/>
      <c r="T174" s="69"/>
      <c r="U174" s="69"/>
      <c r="V174" s="69"/>
      <c r="W174" s="69"/>
      <c r="X174" s="69"/>
      <c r="Y174" s="69"/>
      <c r="Z174" s="69"/>
      <c r="AA174" s="69"/>
      <c r="AB174" s="69"/>
      <c r="AC174" s="69"/>
      <c r="AD174" s="69"/>
      <c r="AE174" s="69"/>
      <c r="AF174" s="69"/>
      <c r="AG174" s="69"/>
      <c r="AH174" s="69"/>
      <c r="AI174" s="69"/>
      <c r="AJ174" s="69"/>
      <c r="AK174" s="69"/>
      <c r="AL174" s="69"/>
      <c r="AM174" s="69"/>
      <c r="AN174" s="69"/>
      <c r="AO174" s="69"/>
      <c r="AP174" s="69"/>
      <c r="AQ174" s="69"/>
      <c r="AR174" s="69"/>
      <c r="AS174" s="69"/>
      <c r="AT174" s="69"/>
      <c r="AU174" s="69"/>
      <c r="AV174" s="69"/>
      <c r="AW174" s="69"/>
      <c r="AX174" s="69"/>
      <c r="AY174" s="69"/>
      <c r="AZ174" s="69"/>
      <c r="BA174" s="69"/>
      <c r="BB174" s="69"/>
      <c r="BC174" s="69"/>
      <c r="BD174" s="69"/>
      <c r="BE174" s="69"/>
      <c r="BF174" s="69"/>
      <c r="BG174" s="69"/>
      <c r="BH174" s="69"/>
      <c r="BI174" s="69"/>
      <c r="BJ174" s="69"/>
      <c r="BK174" s="69"/>
      <c r="BL174" s="69"/>
      <c r="BM174" s="69"/>
      <c r="BN174" s="69"/>
      <c r="BO174" s="69"/>
      <c r="BP174" s="69"/>
      <c r="BQ174" s="69"/>
      <c r="BR174" s="69"/>
      <c r="BS174" s="69"/>
      <c r="BT174" s="69"/>
      <c r="BU174" s="69"/>
      <c r="BV174" s="69"/>
      <c r="BW174" s="69"/>
      <c r="BX174" s="69"/>
      <c r="BY174" s="69"/>
      <c r="BZ174" s="69"/>
      <c r="CA174" s="69"/>
      <c r="CB174" s="69"/>
      <c r="CC174" s="69"/>
      <c r="CD174" s="69"/>
      <c r="CE174" s="69"/>
      <c r="CF174" s="69"/>
      <c r="CG174" s="69"/>
      <c r="CH174" s="69"/>
      <c r="CI174" s="69"/>
      <c r="CJ174" s="69"/>
      <c r="CK174" s="69"/>
      <c r="CL174" s="69"/>
      <c r="CM174" s="69"/>
      <c r="CN174" s="69"/>
      <c r="CO174" s="69"/>
      <c r="CP174" s="69"/>
      <c r="CQ174" s="69"/>
      <c r="CR174" s="69"/>
      <c r="CS174" s="69"/>
      <c r="CT174" s="69"/>
      <c r="CU174" s="69"/>
      <c r="CV174" s="69"/>
      <c r="CW174" s="69"/>
      <c r="CX174" s="69"/>
      <c r="CY174" s="69"/>
      <c r="CZ174" s="69"/>
      <c r="DA174" s="69"/>
      <c r="DB174" s="69"/>
      <c r="DC174" s="69"/>
      <c r="DD174" s="69"/>
      <c r="DE174" s="69"/>
      <c r="DF174" s="69"/>
      <c r="DG174" s="69"/>
      <c r="DH174" s="69"/>
      <c r="DI174" s="69"/>
      <c r="DJ174" s="69"/>
      <c r="DK174" s="69"/>
      <c r="DL174" s="69"/>
      <c r="DM174" s="69"/>
      <c r="DN174" s="69"/>
      <c r="DO174" s="69"/>
      <c r="DP174" s="69"/>
      <c r="DQ174" s="69"/>
      <c r="DR174" s="69"/>
      <c r="DS174" s="69"/>
      <c r="DT174" s="69"/>
      <c r="DU174" s="69"/>
      <c r="DV174" s="69"/>
      <c r="DW174" s="69"/>
      <c r="DX174" s="69"/>
      <c r="DY174" s="69"/>
      <c r="DZ174" s="69"/>
      <c r="EA174" s="69"/>
      <c r="EB174" s="69"/>
      <c r="EC174" s="69"/>
      <c r="ED174" s="69"/>
      <c r="EE174" s="69"/>
      <c r="EF174" s="69"/>
      <c r="EG174" s="69"/>
      <c r="EH174" s="69"/>
      <c r="EI174" s="69"/>
      <c r="EJ174" s="69"/>
      <c r="EK174" s="69"/>
      <c r="EL174" s="69"/>
      <c r="EM174" s="69"/>
      <c r="EN174" s="69"/>
      <c r="EO174" s="69"/>
      <c r="EP174" s="69"/>
      <c r="EQ174" s="69"/>
      <c r="ER174" s="69"/>
      <c r="ES174" s="69"/>
      <c r="ET174" s="69"/>
      <c r="EU174" s="69"/>
      <c r="EV174" s="69"/>
      <c r="EW174" s="69"/>
      <c r="EX174" s="69"/>
      <c r="EY174" s="69"/>
      <c r="EZ174" s="69"/>
      <c r="FA174" s="69"/>
      <c r="FB174" s="69"/>
      <c r="FC174" s="69"/>
      <c r="FD174" s="69"/>
      <c r="FE174" s="69"/>
      <c r="FF174" s="69"/>
      <c r="FG174" s="69"/>
      <c r="FH174" s="69"/>
      <c r="FI174" s="69"/>
      <c r="FJ174" s="69"/>
      <c r="FK174" s="69"/>
      <c r="FL174" s="69"/>
      <c r="FM174" s="69"/>
      <c r="FN174" s="69"/>
      <c r="FO174" s="69"/>
      <c r="FP174" s="69"/>
      <c r="FQ174" s="69"/>
      <c r="FR174" s="69"/>
      <c r="FS174" s="69"/>
      <c r="FT174" s="69"/>
      <c r="FU174" s="69"/>
      <c r="FV174" s="69"/>
      <c r="FW174" s="69"/>
      <c r="FX174" s="69"/>
      <c r="FY174" s="69"/>
      <c r="FZ174" s="69"/>
      <c r="GA174" s="69"/>
      <c r="GB174" s="69"/>
      <c r="GC174" s="69"/>
      <c r="GD174" s="69"/>
      <c r="GE174" s="69"/>
      <c r="GF174" s="69"/>
      <c r="GG174" s="69"/>
      <c r="GH174" s="69"/>
      <c r="GI174" s="69"/>
      <c r="GJ174" s="69"/>
      <c r="GK174" s="69"/>
      <c r="GL174" s="69"/>
      <c r="GM174" s="69"/>
      <c r="GN174" s="69"/>
      <c r="GO174" s="69"/>
      <c r="GP174" s="69"/>
      <c r="GQ174" s="69"/>
      <c r="GR174" s="69"/>
      <c r="GS174" s="69"/>
      <c r="GT174" s="69"/>
      <c r="GU174" s="69"/>
      <c r="GV174" s="69"/>
      <c r="GW174" s="69"/>
      <c r="GX174" s="69"/>
      <c r="GY174" s="69"/>
      <c r="GZ174" s="69"/>
      <c r="HA174" s="69"/>
      <c r="HB174" s="69"/>
      <c r="HC174" s="69"/>
      <c r="HD174" s="69"/>
      <c r="HE174" s="69"/>
      <c r="HF174" s="69"/>
      <c r="HG174" s="69"/>
      <c r="HH174" s="69"/>
      <c r="HI174" s="69"/>
      <c r="HJ174" s="69"/>
      <c r="HK174" s="69"/>
      <c r="HL174" s="69"/>
      <c r="HM174" s="69"/>
      <c r="HN174" s="69"/>
      <c r="HO174" s="69"/>
      <c r="HP174" s="69"/>
      <c r="HQ174" s="69"/>
      <c r="HR174" s="69"/>
      <c r="HS174" s="69"/>
      <c r="HT174" s="69"/>
      <c r="HU174" s="69"/>
      <c r="HV174" s="69"/>
      <c r="HW174" s="69"/>
      <c r="HX174" s="69"/>
      <c r="HY174" s="69"/>
      <c r="HZ174" s="69"/>
      <c r="IA174" s="69"/>
      <c r="IB174" s="69"/>
      <c r="IC174" s="69"/>
      <c r="ID174" s="69"/>
      <c r="IE174" s="69"/>
      <c r="IF174" s="69"/>
      <c r="IG174" s="69"/>
      <c r="IH174" s="69"/>
      <c r="II174" s="69"/>
      <c r="IJ174" s="69"/>
      <c r="IK174" s="69"/>
    </row>
    <row r="175" spans="1:245" x14ac:dyDescent="0.35">
      <c r="A175" s="86" t="s">
        <v>193</v>
      </c>
      <c r="B175" s="86" t="s">
        <v>195</v>
      </c>
      <c r="C175" s="86" t="s">
        <v>8</v>
      </c>
      <c r="D175" s="88">
        <v>11000000</v>
      </c>
    </row>
    <row r="176" spans="1:245" x14ac:dyDescent="0.35">
      <c r="A176" s="86" t="s">
        <v>194</v>
      </c>
      <c r="B176" s="86" t="s">
        <v>761</v>
      </c>
      <c r="C176" s="86" t="s">
        <v>8</v>
      </c>
      <c r="D176" s="88">
        <v>9000000</v>
      </c>
    </row>
    <row r="177" spans="1:245" x14ac:dyDescent="0.35">
      <c r="A177" s="86" t="s">
        <v>196</v>
      </c>
      <c r="B177" s="86" t="s">
        <v>197</v>
      </c>
      <c r="C177" s="86" t="s">
        <v>8</v>
      </c>
      <c r="D177" s="88">
        <v>7000000</v>
      </c>
      <c r="E177" s="78"/>
      <c r="F177" s="69"/>
      <c r="G177" s="69"/>
      <c r="H177" s="69"/>
      <c r="I177" s="69"/>
      <c r="J177" s="69"/>
      <c r="K177" s="69"/>
      <c r="L177" s="69"/>
      <c r="M177" s="69"/>
      <c r="N177" s="69"/>
      <c r="O177" s="69"/>
      <c r="P177" s="69"/>
      <c r="Q177" s="69"/>
      <c r="R177" s="69"/>
      <c r="S177" s="69"/>
      <c r="T177" s="69"/>
      <c r="U177" s="69"/>
      <c r="V177" s="69"/>
      <c r="W177" s="69"/>
      <c r="X177" s="69"/>
      <c r="Y177" s="69"/>
      <c r="Z177" s="69"/>
      <c r="AA177" s="69"/>
      <c r="AB177" s="69"/>
      <c r="AC177" s="69"/>
      <c r="AD177" s="69"/>
      <c r="AE177" s="69"/>
      <c r="AF177" s="69"/>
      <c r="AG177" s="69"/>
      <c r="AH177" s="69"/>
      <c r="AI177" s="69"/>
      <c r="AJ177" s="69"/>
      <c r="AK177" s="69"/>
      <c r="AL177" s="69"/>
      <c r="AM177" s="69"/>
      <c r="AN177" s="69"/>
      <c r="AO177" s="69"/>
      <c r="AP177" s="69"/>
      <c r="AQ177" s="69"/>
      <c r="AR177" s="69"/>
      <c r="AS177" s="69"/>
      <c r="AT177" s="69"/>
      <c r="AU177" s="69"/>
      <c r="AV177" s="69"/>
      <c r="AW177" s="69"/>
      <c r="AX177" s="69"/>
      <c r="AY177" s="69"/>
      <c r="AZ177" s="69"/>
      <c r="BA177" s="69"/>
      <c r="BB177" s="69"/>
      <c r="BC177" s="69"/>
      <c r="BD177" s="69"/>
      <c r="BE177" s="69"/>
      <c r="BF177" s="69"/>
      <c r="BG177" s="69"/>
      <c r="BH177" s="69"/>
      <c r="BI177" s="69"/>
      <c r="BJ177" s="69"/>
      <c r="BK177" s="69"/>
      <c r="BL177" s="69"/>
      <c r="BM177" s="69"/>
      <c r="BN177" s="69"/>
      <c r="BO177" s="69"/>
      <c r="BP177" s="69"/>
      <c r="BQ177" s="69"/>
      <c r="BR177" s="69"/>
      <c r="BS177" s="69"/>
      <c r="BT177" s="69"/>
      <c r="BU177" s="69"/>
      <c r="BV177" s="69"/>
      <c r="BW177" s="69"/>
      <c r="BX177" s="69"/>
      <c r="BY177" s="69"/>
      <c r="BZ177" s="69"/>
      <c r="CA177" s="69"/>
      <c r="CB177" s="69"/>
      <c r="CC177" s="69"/>
      <c r="CD177" s="69"/>
      <c r="CE177" s="69"/>
      <c r="CF177" s="69"/>
      <c r="CG177" s="69"/>
      <c r="CH177" s="69"/>
      <c r="CI177" s="69"/>
      <c r="CJ177" s="69"/>
      <c r="CK177" s="69"/>
      <c r="CL177" s="69"/>
      <c r="CM177" s="69"/>
      <c r="CN177" s="69"/>
      <c r="CO177" s="69"/>
      <c r="CP177" s="69"/>
      <c r="CQ177" s="69"/>
      <c r="CR177" s="69"/>
      <c r="CS177" s="69"/>
      <c r="CT177" s="69"/>
      <c r="CU177" s="69"/>
      <c r="CV177" s="69"/>
      <c r="CW177" s="69"/>
      <c r="CX177" s="69"/>
      <c r="CY177" s="69"/>
      <c r="CZ177" s="69"/>
      <c r="DA177" s="69"/>
      <c r="DB177" s="69"/>
      <c r="DC177" s="69"/>
      <c r="DD177" s="69"/>
      <c r="DE177" s="69"/>
      <c r="DF177" s="69"/>
      <c r="DG177" s="69"/>
      <c r="DH177" s="69"/>
      <c r="DI177" s="69"/>
      <c r="DJ177" s="69"/>
      <c r="DK177" s="69"/>
      <c r="DL177" s="69"/>
      <c r="DM177" s="69"/>
      <c r="DN177" s="69"/>
      <c r="DO177" s="69"/>
      <c r="DP177" s="69"/>
      <c r="DQ177" s="69"/>
      <c r="DR177" s="69"/>
      <c r="DS177" s="69"/>
      <c r="DT177" s="69"/>
      <c r="DU177" s="69"/>
      <c r="DV177" s="69"/>
      <c r="DW177" s="69"/>
      <c r="DX177" s="69"/>
      <c r="DY177" s="69"/>
      <c r="DZ177" s="69"/>
      <c r="EA177" s="69"/>
      <c r="EB177" s="69"/>
      <c r="EC177" s="69"/>
      <c r="ED177" s="69"/>
      <c r="EE177" s="69"/>
      <c r="EF177" s="69"/>
      <c r="EG177" s="69"/>
      <c r="EH177" s="69"/>
      <c r="EI177" s="69"/>
      <c r="EJ177" s="69"/>
      <c r="EK177" s="69"/>
      <c r="EL177" s="69"/>
      <c r="EM177" s="69"/>
      <c r="EN177" s="69"/>
      <c r="EO177" s="69"/>
      <c r="EP177" s="69"/>
      <c r="EQ177" s="69"/>
      <c r="ER177" s="69"/>
      <c r="ES177" s="69"/>
      <c r="ET177" s="69"/>
      <c r="EU177" s="69"/>
      <c r="EV177" s="69"/>
      <c r="EW177" s="69"/>
      <c r="EX177" s="69"/>
      <c r="EY177" s="69"/>
      <c r="EZ177" s="69"/>
      <c r="FA177" s="69"/>
      <c r="FB177" s="69"/>
      <c r="FC177" s="69"/>
      <c r="FD177" s="69"/>
      <c r="FE177" s="69"/>
      <c r="FF177" s="69"/>
      <c r="FG177" s="69"/>
      <c r="FH177" s="69"/>
      <c r="FI177" s="69"/>
      <c r="FJ177" s="69"/>
      <c r="FK177" s="69"/>
      <c r="FL177" s="69"/>
      <c r="FM177" s="69"/>
      <c r="FN177" s="69"/>
      <c r="FO177" s="69"/>
      <c r="FP177" s="69"/>
      <c r="FQ177" s="69"/>
      <c r="FR177" s="69"/>
      <c r="FS177" s="69"/>
      <c r="FT177" s="69"/>
      <c r="FU177" s="69"/>
      <c r="FV177" s="69"/>
      <c r="FW177" s="69"/>
      <c r="FX177" s="69"/>
      <c r="FY177" s="69"/>
      <c r="FZ177" s="69"/>
      <c r="GA177" s="69"/>
      <c r="GB177" s="69"/>
      <c r="GC177" s="69"/>
      <c r="GD177" s="69"/>
      <c r="GE177" s="69"/>
      <c r="GF177" s="69"/>
      <c r="GG177" s="69"/>
      <c r="GH177" s="69"/>
      <c r="GI177" s="69"/>
      <c r="GJ177" s="69"/>
      <c r="GK177" s="69"/>
      <c r="GL177" s="69"/>
      <c r="GM177" s="69"/>
      <c r="GN177" s="69"/>
      <c r="GO177" s="69"/>
      <c r="GP177" s="69"/>
      <c r="GQ177" s="69"/>
      <c r="GR177" s="69"/>
      <c r="GS177" s="69"/>
      <c r="GT177" s="69"/>
      <c r="GU177" s="69"/>
      <c r="GV177" s="69"/>
      <c r="GW177" s="69"/>
      <c r="GX177" s="69"/>
      <c r="GY177" s="69"/>
      <c r="GZ177" s="69"/>
      <c r="HA177" s="69"/>
      <c r="HB177" s="69"/>
      <c r="HC177" s="69"/>
      <c r="HD177" s="69"/>
      <c r="HE177" s="69"/>
      <c r="HF177" s="69"/>
      <c r="HG177" s="69"/>
      <c r="HH177" s="69"/>
      <c r="HI177" s="69"/>
      <c r="HJ177" s="69"/>
      <c r="HK177" s="69"/>
      <c r="HL177" s="69"/>
      <c r="HM177" s="69"/>
      <c r="HN177" s="69"/>
      <c r="HO177" s="69"/>
      <c r="HP177" s="69"/>
      <c r="HQ177" s="69"/>
      <c r="HR177" s="69"/>
      <c r="HS177" s="69"/>
      <c r="HT177" s="69"/>
      <c r="HU177" s="69"/>
      <c r="HV177" s="69"/>
      <c r="HW177" s="69"/>
      <c r="HX177" s="69"/>
      <c r="HY177" s="69"/>
      <c r="HZ177" s="69"/>
      <c r="IA177" s="69"/>
      <c r="IB177" s="69"/>
      <c r="IC177" s="69"/>
      <c r="ID177" s="69"/>
      <c r="IE177" s="69"/>
      <c r="IF177" s="69"/>
      <c r="IG177" s="69"/>
      <c r="IH177" s="69"/>
      <c r="II177" s="69"/>
      <c r="IJ177" s="69"/>
      <c r="IK177" s="69"/>
    </row>
    <row r="178" spans="1:245" s="68" customFormat="1" x14ac:dyDescent="0.35">
      <c r="A178" s="86" t="s">
        <v>198</v>
      </c>
      <c r="B178" s="86" t="s">
        <v>199</v>
      </c>
      <c r="C178" s="86" t="s">
        <v>8</v>
      </c>
      <c r="D178" s="88">
        <v>6000000</v>
      </c>
      <c r="E178" s="76"/>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c r="FI178" s="1"/>
      <c r="FJ178" s="1"/>
      <c r="FK178" s="1"/>
      <c r="FL178" s="1"/>
      <c r="FM178" s="1"/>
      <c r="FN178" s="1"/>
      <c r="FO178" s="1"/>
      <c r="FP178" s="1"/>
      <c r="FQ178" s="1"/>
      <c r="FR178" s="1"/>
      <c r="FS178" s="1"/>
      <c r="FT178" s="1"/>
      <c r="FU178" s="1"/>
      <c r="FV178" s="1"/>
      <c r="FW178" s="1"/>
      <c r="FX178" s="1"/>
      <c r="FY178" s="1"/>
      <c r="FZ178" s="1"/>
      <c r="GA178" s="1"/>
      <c r="GB178" s="1"/>
      <c r="GC178" s="1"/>
      <c r="GD178" s="1"/>
      <c r="GE178" s="1"/>
      <c r="GF178" s="1"/>
      <c r="GG178" s="1"/>
      <c r="GH178" s="1"/>
      <c r="GI178" s="1"/>
      <c r="GJ178" s="1"/>
      <c r="GK178" s="1"/>
      <c r="GL178" s="1"/>
      <c r="GM178" s="1"/>
      <c r="GN178" s="1"/>
      <c r="GO178" s="1"/>
      <c r="GP178" s="1"/>
      <c r="GQ178" s="1"/>
      <c r="GR178" s="1"/>
      <c r="GS178" s="1"/>
      <c r="GT178" s="1"/>
      <c r="GU178" s="1"/>
      <c r="GV178" s="1"/>
      <c r="GW178" s="1"/>
      <c r="GX178" s="1"/>
      <c r="GY178" s="1"/>
      <c r="GZ178" s="1"/>
      <c r="HA178" s="1"/>
      <c r="HB178" s="1"/>
      <c r="HC178" s="1"/>
      <c r="HD178" s="1"/>
      <c r="HE178" s="1"/>
      <c r="HF178" s="1"/>
      <c r="HG178" s="1"/>
      <c r="HH178" s="1"/>
      <c r="HI178" s="1"/>
      <c r="HJ178" s="1"/>
      <c r="HK178" s="1"/>
      <c r="HL178" s="1"/>
      <c r="HM178" s="1"/>
      <c r="HN178" s="1"/>
      <c r="HO178" s="1"/>
      <c r="HP178" s="1"/>
      <c r="HQ178" s="1"/>
      <c r="HR178" s="1"/>
      <c r="HS178" s="1"/>
      <c r="HT178" s="1"/>
      <c r="HU178" s="1"/>
      <c r="HV178" s="1"/>
      <c r="HW178" s="1"/>
      <c r="HX178" s="1"/>
      <c r="HY178" s="1"/>
      <c r="HZ178" s="1"/>
      <c r="IA178" s="1"/>
      <c r="IB178" s="1"/>
      <c r="IC178" s="1"/>
      <c r="ID178" s="1"/>
      <c r="IE178" s="1"/>
      <c r="IF178" s="1"/>
      <c r="IG178" s="1"/>
      <c r="IH178" s="1"/>
      <c r="II178" s="1"/>
      <c r="IJ178" s="1"/>
      <c r="IK178" s="1"/>
    </row>
    <row r="179" spans="1:245" s="70" customFormat="1" x14ac:dyDescent="0.35">
      <c r="A179" s="86"/>
      <c r="B179" s="86"/>
      <c r="C179" s="86"/>
      <c r="D179" s="88"/>
      <c r="E179" s="77"/>
      <c r="F179" s="68"/>
      <c r="G179" s="68"/>
      <c r="H179" s="68"/>
      <c r="I179" s="68"/>
      <c r="J179" s="68"/>
      <c r="K179" s="68"/>
      <c r="L179" s="68"/>
      <c r="M179" s="68"/>
      <c r="N179" s="68"/>
      <c r="O179" s="68"/>
      <c r="P179" s="68"/>
      <c r="Q179" s="68"/>
      <c r="R179" s="68"/>
      <c r="S179" s="68"/>
      <c r="T179" s="68"/>
      <c r="U179" s="68"/>
      <c r="V179" s="68"/>
      <c r="W179" s="68"/>
      <c r="X179" s="68"/>
      <c r="Y179" s="68"/>
      <c r="Z179" s="68"/>
      <c r="AA179" s="68"/>
      <c r="AB179" s="68"/>
      <c r="AC179" s="68"/>
      <c r="AD179" s="68"/>
      <c r="AE179" s="68"/>
      <c r="AF179" s="68"/>
      <c r="AG179" s="68"/>
      <c r="AH179" s="68"/>
      <c r="AI179" s="68"/>
      <c r="AJ179" s="68"/>
      <c r="AK179" s="68"/>
      <c r="AL179" s="68"/>
      <c r="AM179" s="68"/>
      <c r="AN179" s="68"/>
      <c r="AO179" s="68"/>
      <c r="AP179" s="68"/>
      <c r="AQ179" s="68"/>
      <c r="AR179" s="68"/>
      <c r="AS179" s="68"/>
      <c r="AT179" s="68"/>
      <c r="AU179" s="68"/>
      <c r="AV179" s="68"/>
      <c r="AW179" s="68"/>
      <c r="AX179" s="68"/>
      <c r="AY179" s="68"/>
      <c r="AZ179" s="68"/>
      <c r="BA179" s="68"/>
      <c r="BB179" s="68"/>
      <c r="BC179" s="68"/>
      <c r="BD179" s="68"/>
      <c r="BE179" s="68"/>
      <c r="BF179" s="68"/>
      <c r="BG179" s="68"/>
      <c r="BH179" s="68"/>
      <c r="BI179" s="68"/>
      <c r="BJ179" s="68"/>
      <c r="BK179" s="68"/>
      <c r="BL179" s="68"/>
      <c r="BM179" s="68"/>
      <c r="BN179" s="68"/>
      <c r="BO179" s="68"/>
      <c r="BP179" s="68"/>
      <c r="BQ179" s="68"/>
      <c r="BR179" s="68"/>
      <c r="BS179" s="68"/>
      <c r="BT179" s="68"/>
      <c r="BU179" s="68"/>
      <c r="BV179" s="68"/>
      <c r="BW179" s="68"/>
      <c r="BX179" s="68"/>
      <c r="BY179" s="68"/>
      <c r="BZ179" s="68"/>
      <c r="CA179" s="68"/>
      <c r="CB179" s="68"/>
      <c r="CC179" s="68"/>
      <c r="CD179" s="68"/>
      <c r="CE179" s="68"/>
      <c r="CF179" s="68"/>
      <c r="CG179" s="68"/>
      <c r="CH179" s="68"/>
      <c r="CI179" s="68"/>
      <c r="CJ179" s="68"/>
      <c r="CK179" s="68"/>
      <c r="CL179" s="68"/>
      <c r="CM179" s="68"/>
      <c r="CN179" s="68"/>
      <c r="CO179" s="68"/>
      <c r="CP179" s="68"/>
      <c r="CQ179" s="68"/>
      <c r="CR179" s="68"/>
      <c r="CS179" s="68"/>
      <c r="CT179" s="68"/>
      <c r="CU179" s="68"/>
      <c r="CV179" s="68"/>
      <c r="CW179" s="68"/>
      <c r="CX179" s="68"/>
      <c r="CY179" s="68"/>
      <c r="CZ179" s="68"/>
      <c r="DA179" s="68"/>
      <c r="DB179" s="68"/>
      <c r="DC179" s="68"/>
      <c r="DD179" s="68"/>
      <c r="DE179" s="68"/>
      <c r="DF179" s="68"/>
      <c r="DG179" s="68"/>
      <c r="DH179" s="68"/>
      <c r="DI179" s="68"/>
      <c r="DJ179" s="68"/>
      <c r="DK179" s="68"/>
      <c r="DL179" s="68"/>
      <c r="DM179" s="68"/>
      <c r="DN179" s="68"/>
      <c r="DO179" s="68"/>
      <c r="DP179" s="68"/>
      <c r="DQ179" s="68"/>
      <c r="DR179" s="68"/>
      <c r="DS179" s="68"/>
      <c r="DT179" s="68"/>
      <c r="DU179" s="68"/>
      <c r="DV179" s="68"/>
      <c r="DW179" s="68"/>
      <c r="DX179" s="68"/>
      <c r="DY179" s="68"/>
      <c r="DZ179" s="68"/>
      <c r="EA179" s="68"/>
      <c r="EB179" s="68"/>
      <c r="EC179" s="68"/>
      <c r="ED179" s="68"/>
      <c r="EE179" s="68"/>
      <c r="EF179" s="68"/>
      <c r="EG179" s="68"/>
      <c r="EH179" s="68"/>
      <c r="EI179" s="68"/>
      <c r="EJ179" s="68"/>
      <c r="EK179" s="68"/>
      <c r="EL179" s="68"/>
      <c r="EM179" s="68"/>
      <c r="EN179" s="68"/>
      <c r="EO179" s="68"/>
      <c r="EP179" s="68"/>
      <c r="EQ179" s="68"/>
      <c r="ER179" s="68"/>
      <c r="ES179" s="68"/>
      <c r="ET179" s="68"/>
      <c r="EU179" s="68"/>
      <c r="EV179" s="68"/>
      <c r="EW179" s="68"/>
      <c r="EX179" s="68"/>
      <c r="EY179" s="68"/>
      <c r="EZ179" s="68"/>
      <c r="FA179" s="68"/>
      <c r="FB179" s="68"/>
      <c r="FC179" s="68"/>
      <c r="FD179" s="68"/>
      <c r="FE179" s="68"/>
      <c r="FF179" s="68"/>
      <c r="FG179" s="68"/>
      <c r="FH179" s="68"/>
      <c r="FI179" s="68"/>
      <c r="FJ179" s="68"/>
      <c r="FK179" s="68"/>
      <c r="FL179" s="68"/>
      <c r="FM179" s="68"/>
      <c r="FN179" s="68"/>
      <c r="FO179" s="68"/>
      <c r="FP179" s="68"/>
      <c r="FQ179" s="68"/>
      <c r="FR179" s="68"/>
      <c r="FS179" s="68"/>
      <c r="FT179" s="68"/>
      <c r="FU179" s="68"/>
      <c r="FV179" s="68"/>
      <c r="FW179" s="68"/>
      <c r="FX179" s="68"/>
      <c r="FY179" s="68"/>
      <c r="FZ179" s="68"/>
      <c r="GA179" s="68"/>
      <c r="GB179" s="68"/>
      <c r="GC179" s="68"/>
      <c r="GD179" s="68"/>
      <c r="GE179" s="68"/>
      <c r="GF179" s="68"/>
      <c r="GG179" s="68"/>
      <c r="GH179" s="68"/>
      <c r="GI179" s="68"/>
      <c r="GJ179" s="68"/>
      <c r="GK179" s="68"/>
      <c r="GL179" s="68"/>
      <c r="GM179" s="68"/>
      <c r="GN179" s="68"/>
      <c r="GO179" s="68"/>
      <c r="GP179" s="68"/>
      <c r="GQ179" s="68"/>
      <c r="GR179" s="68"/>
      <c r="GS179" s="68"/>
      <c r="GT179" s="68"/>
      <c r="GU179" s="68"/>
      <c r="GV179" s="68"/>
      <c r="GW179" s="68"/>
      <c r="GX179" s="68"/>
      <c r="GY179" s="68"/>
      <c r="GZ179" s="68"/>
      <c r="HA179" s="68"/>
      <c r="HB179" s="68"/>
      <c r="HC179" s="68"/>
      <c r="HD179" s="68"/>
      <c r="HE179" s="68"/>
      <c r="HF179" s="68"/>
      <c r="HG179" s="68"/>
      <c r="HH179" s="68"/>
      <c r="HI179" s="68"/>
      <c r="HJ179" s="68"/>
      <c r="HK179" s="68"/>
      <c r="HL179" s="68"/>
      <c r="HM179" s="68"/>
      <c r="HN179" s="68"/>
      <c r="HO179" s="68"/>
      <c r="HP179" s="68"/>
      <c r="HQ179" s="68"/>
      <c r="HR179" s="68"/>
      <c r="HS179" s="68"/>
      <c r="HT179" s="68"/>
      <c r="HU179" s="68"/>
      <c r="HV179" s="68"/>
      <c r="HW179" s="68"/>
      <c r="HX179" s="68"/>
      <c r="HY179" s="68"/>
      <c r="HZ179" s="68"/>
      <c r="IA179" s="68"/>
      <c r="IB179" s="68"/>
      <c r="IC179" s="68"/>
      <c r="ID179" s="68"/>
      <c r="IE179" s="68"/>
      <c r="IF179" s="68"/>
      <c r="IG179" s="68"/>
      <c r="IH179" s="68"/>
      <c r="II179" s="68"/>
      <c r="IJ179" s="68"/>
      <c r="IK179" s="68"/>
    </row>
    <row r="180" spans="1:245" s="102" customFormat="1" x14ac:dyDescent="0.35">
      <c r="A180" s="98" t="s">
        <v>200</v>
      </c>
      <c r="B180" s="98" t="s">
        <v>213</v>
      </c>
      <c r="C180" s="98" t="s">
        <v>24</v>
      </c>
      <c r="D180" s="99">
        <v>15000000</v>
      </c>
      <c r="E180" s="101"/>
    </row>
    <row r="181" spans="1:245" s="69" customFormat="1" x14ac:dyDescent="0.35">
      <c r="A181" s="86" t="s">
        <v>202</v>
      </c>
      <c r="B181" s="86" t="s">
        <v>203</v>
      </c>
      <c r="C181" s="86" t="s">
        <v>24</v>
      </c>
      <c r="D181" s="88">
        <v>13000000</v>
      </c>
      <c r="E181" s="76"/>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c r="FD181" s="1"/>
      <c r="FE181" s="1"/>
      <c r="FF181" s="1"/>
      <c r="FG181" s="1"/>
      <c r="FH181" s="1"/>
      <c r="FI181" s="1"/>
      <c r="FJ181" s="1"/>
      <c r="FK181" s="1"/>
      <c r="FL181" s="1"/>
      <c r="FM181" s="1"/>
      <c r="FN181" s="1"/>
      <c r="FO181" s="1"/>
      <c r="FP181" s="1"/>
      <c r="FQ181" s="1"/>
      <c r="FR181" s="1"/>
      <c r="FS181" s="1"/>
      <c r="FT181" s="1"/>
      <c r="FU181" s="1"/>
      <c r="FV181" s="1"/>
      <c r="FW181" s="1"/>
      <c r="FX181" s="1"/>
      <c r="FY181" s="1"/>
      <c r="FZ181" s="1"/>
      <c r="GA181" s="1"/>
      <c r="GB181" s="1"/>
      <c r="GC181" s="1"/>
      <c r="GD181" s="1"/>
      <c r="GE181" s="1"/>
      <c r="GF181" s="1"/>
      <c r="GG181" s="1"/>
      <c r="GH181" s="1"/>
      <c r="GI181" s="1"/>
      <c r="GJ181" s="1"/>
      <c r="GK181" s="1"/>
      <c r="GL181" s="1"/>
      <c r="GM181" s="1"/>
      <c r="GN181" s="1"/>
      <c r="GO181" s="1"/>
      <c r="GP181" s="1"/>
      <c r="GQ181" s="1"/>
      <c r="GR181" s="1"/>
      <c r="GS181" s="1"/>
      <c r="GT181" s="1"/>
      <c r="GU181" s="1"/>
      <c r="GV181" s="1"/>
      <c r="GW181" s="1"/>
      <c r="GX181" s="1"/>
      <c r="GY181" s="1"/>
      <c r="GZ181" s="1"/>
      <c r="HA181" s="1"/>
      <c r="HB181" s="1"/>
      <c r="HC181" s="1"/>
      <c r="HD181" s="1"/>
      <c r="HE181" s="1"/>
      <c r="HF181" s="1"/>
      <c r="HG181" s="1"/>
      <c r="HH181" s="1"/>
      <c r="HI181" s="1"/>
      <c r="HJ181" s="1"/>
      <c r="HK181" s="1"/>
      <c r="HL181" s="1"/>
      <c r="HM181" s="1"/>
      <c r="HN181" s="1"/>
      <c r="HO181" s="1"/>
      <c r="HP181" s="1"/>
      <c r="HQ181" s="1"/>
      <c r="HR181" s="1"/>
      <c r="HS181" s="1"/>
      <c r="HT181" s="1"/>
      <c r="HU181" s="1"/>
      <c r="HV181" s="1"/>
      <c r="HW181" s="1"/>
      <c r="HX181" s="1"/>
      <c r="HY181" s="1"/>
      <c r="HZ181" s="1"/>
      <c r="IA181" s="1"/>
      <c r="IB181" s="1"/>
      <c r="IC181" s="1"/>
      <c r="ID181" s="1"/>
      <c r="IE181" s="1"/>
      <c r="IF181" s="1"/>
      <c r="IG181" s="1"/>
      <c r="IH181" s="1"/>
      <c r="II181" s="1"/>
      <c r="IJ181" s="1"/>
      <c r="IK181" s="1"/>
    </row>
    <row r="182" spans="1:245" x14ac:dyDescent="0.35">
      <c r="A182" s="86" t="s">
        <v>204</v>
      </c>
      <c r="B182" s="86" t="s">
        <v>205</v>
      </c>
      <c r="C182" s="86" t="s">
        <v>24</v>
      </c>
      <c r="D182" s="88">
        <v>12000000</v>
      </c>
      <c r="E182" s="8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0"/>
      <c r="AK182" s="70"/>
      <c r="AL182" s="70"/>
      <c r="AM182" s="70"/>
      <c r="AN182" s="70"/>
      <c r="AO182" s="70"/>
      <c r="AP182" s="70"/>
      <c r="AQ182" s="70"/>
      <c r="AR182" s="70"/>
      <c r="AS182" s="70"/>
      <c r="AT182" s="70"/>
      <c r="AU182" s="70"/>
      <c r="AV182" s="70"/>
      <c r="AW182" s="70"/>
      <c r="AX182" s="70"/>
      <c r="AY182" s="70"/>
      <c r="AZ182" s="70"/>
      <c r="BA182" s="70"/>
      <c r="BB182" s="70"/>
      <c r="BC182" s="70"/>
      <c r="BD182" s="70"/>
      <c r="BE182" s="70"/>
      <c r="BF182" s="70"/>
      <c r="BG182" s="70"/>
      <c r="BH182" s="70"/>
      <c r="BI182" s="70"/>
      <c r="BJ182" s="70"/>
      <c r="BK182" s="70"/>
      <c r="BL182" s="70"/>
      <c r="BM182" s="70"/>
      <c r="BN182" s="70"/>
      <c r="BO182" s="70"/>
      <c r="BP182" s="70"/>
      <c r="BQ182" s="70"/>
      <c r="BR182" s="70"/>
      <c r="BS182" s="70"/>
      <c r="BT182" s="70"/>
      <c r="BU182" s="70"/>
      <c r="BV182" s="70"/>
      <c r="BW182" s="70"/>
      <c r="BX182" s="70"/>
      <c r="BY182" s="70"/>
      <c r="BZ182" s="70"/>
      <c r="CA182" s="70"/>
      <c r="CB182" s="70"/>
      <c r="CC182" s="70"/>
      <c r="CD182" s="70"/>
      <c r="CE182" s="70"/>
      <c r="CF182" s="70"/>
      <c r="CG182" s="70"/>
      <c r="CH182" s="70"/>
      <c r="CI182" s="70"/>
      <c r="CJ182" s="70"/>
      <c r="CK182" s="70"/>
      <c r="CL182" s="70"/>
      <c r="CM182" s="70"/>
      <c r="CN182" s="70"/>
      <c r="CO182" s="70"/>
      <c r="CP182" s="70"/>
      <c r="CQ182" s="70"/>
      <c r="CR182" s="70"/>
      <c r="CS182" s="70"/>
      <c r="CT182" s="70"/>
      <c r="CU182" s="70"/>
      <c r="CV182" s="70"/>
      <c r="CW182" s="70"/>
      <c r="CX182" s="70"/>
      <c r="CY182" s="70"/>
      <c r="CZ182" s="70"/>
      <c r="DA182" s="70"/>
      <c r="DB182" s="70"/>
      <c r="DC182" s="70"/>
      <c r="DD182" s="70"/>
      <c r="DE182" s="70"/>
      <c r="DF182" s="70"/>
      <c r="DG182" s="70"/>
      <c r="DH182" s="70"/>
      <c r="DI182" s="70"/>
      <c r="DJ182" s="70"/>
      <c r="DK182" s="70"/>
      <c r="DL182" s="70"/>
      <c r="DM182" s="70"/>
      <c r="DN182" s="70"/>
      <c r="DO182" s="70"/>
      <c r="DP182" s="70"/>
      <c r="DQ182" s="70"/>
      <c r="DR182" s="70"/>
      <c r="DS182" s="70"/>
      <c r="DT182" s="70"/>
      <c r="DU182" s="70"/>
      <c r="DV182" s="70"/>
      <c r="DW182" s="70"/>
      <c r="DX182" s="70"/>
      <c r="DY182" s="70"/>
      <c r="DZ182" s="70"/>
      <c r="EA182" s="70"/>
      <c r="EB182" s="70"/>
      <c r="EC182" s="70"/>
      <c r="ED182" s="70"/>
      <c r="EE182" s="70"/>
      <c r="EF182" s="70"/>
      <c r="EG182" s="70"/>
      <c r="EH182" s="70"/>
      <c r="EI182" s="70"/>
      <c r="EJ182" s="70"/>
      <c r="EK182" s="70"/>
      <c r="EL182" s="70"/>
      <c r="EM182" s="70"/>
      <c r="EN182" s="70"/>
      <c r="EO182" s="70"/>
      <c r="EP182" s="70"/>
      <c r="EQ182" s="70"/>
      <c r="ER182" s="70"/>
      <c r="ES182" s="70"/>
      <c r="ET182" s="70"/>
      <c r="EU182" s="70"/>
      <c r="EV182" s="70"/>
      <c r="EW182" s="70"/>
      <c r="EX182" s="70"/>
      <c r="EY182" s="70"/>
      <c r="EZ182" s="70"/>
      <c r="FA182" s="70"/>
      <c r="FB182" s="70"/>
      <c r="FC182" s="70"/>
      <c r="FD182" s="70"/>
      <c r="FE182" s="70"/>
      <c r="FF182" s="70"/>
      <c r="FG182" s="70"/>
      <c r="FH182" s="70"/>
      <c r="FI182" s="70"/>
      <c r="FJ182" s="70"/>
      <c r="FK182" s="70"/>
      <c r="FL182" s="70"/>
      <c r="FM182" s="70"/>
      <c r="FN182" s="70"/>
      <c r="FO182" s="70"/>
      <c r="FP182" s="70"/>
      <c r="FQ182" s="70"/>
      <c r="FR182" s="70"/>
      <c r="FS182" s="70"/>
      <c r="FT182" s="70"/>
      <c r="FU182" s="70"/>
      <c r="FV182" s="70"/>
      <c r="FW182" s="70"/>
      <c r="FX182" s="70"/>
      <c r="FY182" s="70"/>
      <c r="FZ182" s="70"/>
      <c r="GA182" s="70"/>
      <c r="GB182" s="70"/>
      <c r="GC182" s="70"/>
      <c r="GD182" s="70"/>
      <c r="GE182" s="70"/>
      <c r="GF182" s="70"/>
      <c r="GG182" s="70"/>
      <c r="GH182" s="70"/>
      <c r="GI182" s="70"/>
      <c r="GJ182" s="70"/>
      <c r="GK182" s="70"/>
      <c r="GL182" s="70"/>
      <c r="GM182" s="70"/>
      <c r="GN182" s="70"/>
      <c r="GO182" s="70"/>
      <c r="GP182" s="70"/>
      <c r="GQ182" s="70"/>
      <c r="GR182" s="70"/>
      <c r="GS182" s="70"/>
      <c r="GT182" s="70"/>
      <c r="GU182" s="70"/>
      <c r="GV182" s="70"/>
      <c r="GW182" s="70"/>
      <c r="GX182" s="70"/>
      <c r="GY182" s="70"/>
      <c r="GZ182" s="70"/>
      <c r="HA182" s="70"/>
      <c r="HB182" s="70"/>
      <c r="HC182" s="70"/>
      <c r="HD182" s="70"/>
      <c r="HE182" s="70"/>
      <c r="HF182" s="70"/>
      <c r="HG182" s="70"/>
      <c r="HH182" s="70"/>
      <c r="HI182" s="70"/>
      <c r="HJ182" s="70"/>
      <c r="HK182" s="70"/>
      <c r="HL182" s="70"/>
      <c r="HM182" s="70"/>
      <c r="HN182" s="70"/>
      <c r="HO182" s="70"/>
      <c r="HP182" s="70"/>
      <c r="HQ182" s="70"/>
      <c r="HR182" s="70"/>
      <c r="HS182" s="70"/>
      <c r="HT182" s="70"/>
      <c r="HU182" s="70"/>
      <c r="HV182" s="70"/>
      <c r="HW182" s="70"/>
      <c r="HX182" s="70"/>
      <c r="HY182" s="70"/>
      <c r="HZ182" s="70"/>
      <c r="IA182" s="70"/>
      <c r="IB182" s="70"/>
      <c r="IC182" s="70"/>
      <c r="ID182" s="70"/>
      <c r="IE182" s="70"/>
      <c r="IF182" s="70"/>
      <c r="IG182" s="70"/>
      <c r="IH182" s="70"/>
      <c r="II182" s="70"/>
      <c r="IJ182" s="70"/>
      <c r="IK182" s="70"/>
    </row>
    <row r="183" spans="1:245" s="68" customFormat="1" x14ac:dyDescent="0.35">
      <c r="A183" s="86" t="s">
        <v>206</v>
      </c>
      <c r="B183" s="86" t="s">
        <v>762</v>
      </c>
      <c r="C183" s="86" t="s">
        <v>24</v>
      </c>
      <c r="D183" s="88">
        <v>9000000</v>
      </c>
      <c r="E183" s="78"/>
      <c r="F183" s="69"/>
      <c r="G183" s="69"/>
      <c r="H183" s="69"/>
      <c r="I183" s="69"/>
      <c r="J183" s="69"/>
      <c r="K183" s="69"/>
      <c r="L183" s="69"/>
      <c r="M183" s="69"/>
      <c r="N183" s="69"/>
      <c r="O183" s="69"/>
      <c r="P183" s="69"/>
      <c r="Q183" s="69"/>
      <c r="R183" s="69"/>
      <c r="S183" s="69"/>
      <c r="T183" s="69"/>
      <c r="U183" s="69"/>
      <c r="V183" s="69"/>
      <c r="W183" s="69"/>
      <c r="X183" s="69"/>
      <c r="Y183" s="69"/>
      <c r="Z183" s="69"/>
      <c r="AA183" s="69"/>
      <c r="AB183" s="69"/>
      <c r="AC183" s="69"/>
      <c r="AD183" s="69"/>
      <c r="AE183" s="69"/>
      <c r="AF183" s="69"/>
      <c r="AG183" s="69"/>
      <c r="AH183" s="69"/>
      <c r="AI183" s="69"/>
      <c r="AJ183" s="69"/>
      <c r="AK183" s="69"/>
      <c r="AL183" s="69"/>
      <c r="AM183" s="69"/>
      <c r="AN183" s="69"/>
      <c r="AO183" s="69"/>
      <c r="AP183" s="69"/>
      <c r="AQ183" s="69"/>
      <c r="AR183" s="69"/>
      <c r="AS183" s="69"/>
      <c r="AT183" s="69"/>
      <c r="AU183" s="69"/>
      <c r="AV183" s="69"/>
      <c r="AW183" s="69"/>
      <c r="AX183" s="69"/>
      <c r="AY183" s="69"/>
      <c r="AZ183" s="69"/>
      <c r="BA183" s="69"/>
      <c r="BB183" s="69"/>
      <c r="BC183" s="69"/>
      <c r="BD183" s="69"/>
      <c r="BE183" s="69"/>
      <c r="BF183" s="69"/>
      <c r="BG183" s="69"/>
      <c r="BH183" s="69"/>
      <c r="BI183" s="69"/>
      <c r="BJ183" s="69"/>
      <c r="BK183" s="69"/>
      <c r="BL183" s="69"/>
      <c r="BM183" s="69"/>
      <c r="BN183" s="69"/>
      <c r="BO183" s="69"/>
      <c r="BP183" s="69"/>
      <c r="BQ183" s="69"/>
      <c r="BR183" s="69"/>
      <c r="BS183" s="69"/>
      <c r="BT183" s="69"/>
      <c r="BU183" s="69"/>
      <c r="BV183" s="69"/>
      <c r="BW183" s="69"/>
      <c r="BX183" s="69"/>
      <c r="BY183" s="69"/>
      <c r="BZ183" s="69"/>
      <c r="CA183" s="69"/>
      <c r="CB183" s="69"/>
      <c r="CC183" s="69"/>
      <c r="CD183" s="69"/>
      <c r="CE183" s="69"/>
      <c r="CF183" s="69"/>
      <c r="CG183" s="69"/>
      <c r="CH183" s="69"/>
      <c r="CI183" s="69"/>
      <c r="CJ183" s="69"/>
      <c r="CK183" s="69"/>
      <c r="CL183" s="69"/>
      <c r="CM183" s="69"/>
      <c r="CN183" s="69"/>
      <c r="CO183" s="69"/>
      <c r="CP183" s="69"/>
      <c r="CQ183" s="69"/>
      <c r="CR183" s="69"/>
      <c r="CS183" s="69"/>
      <c r="CT183" s="69"/>
      <c r="CU183" s="69"/>
      <c r="CV183" s="69"/>
      <c r="CW183" s="69"/>
      <c r="CX183" s="69"/>
      <c r="CY183" s="69"/>
      <c r="CZ183" s="69"/>
      <c r="DA183" s="69"/>
      <c r="DB183" s="69"/>
      <c r="DC183" s="69"/>
      <c r="DD183" s="69"/>
      <c r="DE183" s="69"/>
      <c r="DF183" s="69"/>
      <c r="DG183" s="69"/>
      <c r="DH183" s="69"/>
      <c r="DI183" s="69"/>
      <c r="DJ183" s="69"/>
      <c r="DK183" s="69"/>
      <c r="DL183" s="69"/>
      <c r="DM183" s="69"/>
      <c r="DN183" s="69"/>
      <c r="DO183" s="69"/>
      <c r="DP183" s="69"/>
      <c r="DQ183" s="69"/>
      <c r="DR183" s="69"/>
      <c r="DS183" s="69"/>
      <c r="DT183" s="69"/>
      <c r="DU183" s="69"/>
      <c r="DV183" s="69"/>
      <c r="DW183" s="69"/>
      <c r="DX183" s="69"/>
      <c r="DY183" s="69"/>
      <c r="DZ183" s="69"/>
      <c r="EA183" s="69"/>
      <c r="EB183" s="69"/>
      <c r="EC183" s="69"/>
      <c r="ED183" s="69"/>
      <c r="EE183" s="69"/>
      <c r="EF183" s="69"/>
      <c r="EG183" s="69"/>
      <c r="EH183" s="69"/>
      <c r="EI183" s="69"/>
      <c r="EJ183" s="69"/>
      <c r="EK183" s="69"/>
      <c r="EL183" s="69"/>
      <c r="EM183" s="69"/>
      <c r="EN183" s="69"/>
      <c r="EO183" s="69"/>
      <c r="EP183" s="69"/>
      <c r="EQ183" s="69"/>
      <c r="ER183" s="69"/>
      <c r="ES183" s="69"/>
      <c r="ET183" s="69"/>
      <c r="EU183" s="69"/>
      <c r="EV183" s="69"/>
      <c r="EW183" s="69"/>
      <c r="EX183" s="69"/>
      <c r="EY183" s="69"/>
      <c r="EZ183" s="69"/>
      <c r="FA183" s="69"/>
      <c r="FB183" s="69"/>
      <c r="FC183" s="69"/>
      <c r="FD183" s="69"/>
      <c r="FE183" s="69"/>
      <c r="FF183" s="69"/>
      <c r="FG183" s="69"/>
      <c r="FH183" s="69"/>
      <c r="FI183" s="69"/>
      <c r="FJ183" s="69"/>
      <c r="FK183" s="69"/>
      <c r="FL183" s="69"/>
      <c r="FM183" s="69"/>
      <c r="FN183" s="69"/>
      <c r="FO183" s="69"/>
      <c r="FP183" s="69"/>
      <c r="FQ183" s="69"/>
      <c r="FR183" s="69"/>
      <c r="FS183" s="69"/>
      <c r="FT183" s="69"/>
      <c r="FU183" s="69"/>
      <c r="FV183" s="69"/>
      <c r="FW183" s="69"/>
      <c r="FX183" s="69"/>
      <c r="FY183" s="69"/>
      <c r="FZ183" s="69"/>
      <c r="GA183" s="69"/>
      <c r="GB183" s="69"/>
      <c r="GC183" s="69"/>
      <c r="GD183" s="69"/>
      <c r="GE183" s="69"/>
      <c r="GF183" s="69"/>
      <c r="GG183" s="69"/>
      <c r="GH183" s="69"/>
      <c r="GI183" s="69"/>
      <c r="GJ183" s="69"/>
      <c r="GK183" s="69"/>
      <c r="GL183" s="69"/>
      <c r="GM183" s="69"/>
      <c r="GN183" s="69"/>
      <c r="GO183" s="69"/>
      <c r="GP183" s="69"/>
      <c r="GQ183" s="69"/>
      <c r="GR183" s="69"/>
      <c r="GS183" s="69"/>
      <c r="GT183" s="69"/>
      <c r="GU183" s="69"/>
      <c r="GV183" s="69"/>
      <c r="GW183" s="69"/>
      <c r="GX183" s="69"/>
      <c r="GY183" s="69"/>
      <c r="GZ183" s="69"/>
      <c r="HA183" s="69"/>
      <c r="HB183" s="69"/>
      <c r="HC183" s="69"/>
      <c r="HD183" s="69"/>
      <c r="HE183" s="69"/>
      <c r="HF183" s="69"/>
      <c r="HG183" s="69"/>
      <c r="HH183" s="69"/>
      <c r="HI183" s="69"/>
      <c r="HJ183" s="69"/>
      <c r="HK183" s="69"/>
      <c r="HL183" s="69"/>
      <c r="HM183" s="69"/>
      <c r="HN183" s="69"/>
      <c r="HO183" s="69"/>
      <c r="HP183" s="69"/>
      <c r="HQ183" s="69"/>
      <c r="HR183" s="69"/>
      <c r="HS183" s="69"/>
      <c r="HT183" s="69"/>
      <c r="HU183" s="69"/>
      <c r="HV183" s="69"/>
      <c r="HW183" s="69"/>
      <c r="HX183" s="69"/>
      <c r="HY183" s="69"/>
      <c r="HZ183" s="69"/>
      <c r="IA183" s="69"/>
      <c r="IB183" s="69"/>
      <c r="IC183" s="69"/>
      <c r="ID183" s="69"/>
      <c r="IE183" s="69"/>
      <c r="IF183" s="69"/>
      <c r="IG183" s="69"/>
      <c r="IH183" s="69"/>
      <c r="II183" s="69"/>
      <c r="IJ183" s="69"/>
      <c r="IK183" s="69"/>
    </row>
    <row r="184" spans="1:245" s="68" customFormat="1" x14ac:dyDescent="0.35">
      <c r="A184" s="86" t="s">
        <v>763</v>
      </c>
      <c r="B184" s="86" t="s">
        <v>207</v>
      </c>
      <c r="C184" s="86" t="s">
        <v>24</v>
      </c>
      <c r="D184" s="88">
        <v>8000000</v>
      </c>
      <c r="E184" s="78"/>
      <c r="F184" s="69"/>
      <c r="G184" s="69"/>
      <c r="H184" s="69"/>
      <c r="I184" s="69"/>
      <c r="J184" s="69"/>
      <c r="K184" s="69"/>
      <c r="L184" s="69"/>
      <c r="M184" s="69"/>
      <c r="N184" s="69"/>
      <c r="O184" s="69"/>
      <c r="P184" s="69"/>
      <c r="Q184" s="69"/>
      <c r="R184" s="69"/>
      <c r="S184" s="69"/>
      <c r="T184" s="69"/>
      <c r="U184" s="69"/>
      <c r="V184" s="69"/>
      <c r="W184" s="69"/>
      <c r="X184" s="69"/>
      <c r="Y184" s="69"/>
      <c r="Z184" s="69"/>
      <c r="AA184" s="69"/>
      <c r="AB184" s="69"/>
      <c r="AC184" s="69"/>
      <c r="AD184" s="69"/>
      <c r="AE184" s="69"/>
      <c r="AF184" s="69"/>
      <c r="AG184" s="69"/>
      <c r="AH184" s="69"/>
      <c r="AI184" s="69"/>
      <c r="AJ184" s="69"/>
      <c r="AK184" s="69"/>
      <c r="AL184" s="69"/>
      <c r="AM184" s="69"/>
      <c r="AN184" s="69"/>
      <c r="AO184" s="69"/>
      <c r="AP184" s="69"/>
      <c r="AQ184" s="69"/>
      <c r="AR184" s="69"/>
      <c r="AS184" s="69"/>
      <c r="AT184" s="69"/>
      <c r="AU184" s="69"/>
      <c r="AV184" s="69"/>
      <c r="AW184" s="69"/>
      <c r="AX184" s="69"/>
      <c r="AY184" s="69"/>
      <c r="AZ184" s="69"/>
      <c r="BA184" s="69"/>
      <c r="BB184" s="69"/>
      <c r="BC184" s="69"/>
      <c r="BD184" s="69"/>
      <c r="BE184" s="69"/>
      <c r="BF184" s="69"/>
      <c r="BG184" s="69"/>
      <c r="BH184" s="69"/>
      <c r="BI184" s="69"/>
      <c r="BJ184" s="69"/>
      <c r="BK184" s="69"/>
      <c r="BL184" s="69"/>
      <c r="BM184" s="69"/>
      <c r="BN184" s="69"/>
      <c r="BO184" s="69"/>
      <c r="BP184" s="69"/>
      <c r="BQ184" s="69"/>
      <c r="BR184" s="69"/>
      <c r="BS184" s="69"/>
      <c r="BT184" s="69"/>
      <c r="BU184" s="69"/>
      <c r="BV184" s="69"/>
      <c r="BW184" s="69"/>
      <c r="BX184" s="69"/>
      <c r="BY184" s="69"/>
      <c r="BZ184" s="69"/>
      <c r="CA184" s="69"/>
      <c r="CB184" s="69"/>
      <c r="CC184" s="69"/>
      <c r="CD184" s="69"/>
      <c r="CE184" s="69"/>
      <c r="CF184" s="69"/>
      <c r="CG184" s="69"/>
      <c r="CH184" s="69"/>
      <c r="CI184" s="69"/>
      <c r="CJ184" s="69"/>
      <c r="CK184" s="69"/>
      <c r="CL184" s="69"/>
      <c r="CM184" s="69"/>
      <c r="CN184" s="69"/>
      <c r="CO184" s="69"/>
      <c r="CP184" s="69"/>
      <c r="CQ184" s="69"/>
      <c r="CR184" s="69"/>
      <c r="CS184" s="69"/>
      <c r="CT184" s="69"/>
      <c r="CU184" s="69"/>
      <c r="CV184" s="69"/>
      <c r="CW184" s="69"/>
      <c r="CX184" s="69"/>
      <c r="CY184" s="69"/>
      <c r="CZ184" s="69"/>
      <c r="DA184" s="69"/>
      <c r="DB184" s="69"/>
      <c r="DC184" s="69"/>
      <c r="DD184" s="69"/>
      <c r="DE184" s="69"/>
      <c r="DF184" s="69"/>
      <c r="DG184" s="69"/>
      <c r="DH184" s="69"/>
      <c r="DI184" s="69"/>
      <c r="DJ184" s="69"/>
      <c r="DK184" s="69"/>
      <c r="DL184" s="69"/>
      <c r="DM184" s="69"/>
      <c r="DN184" s="69"/>
      <c r="DO184" s="69"/>
      <c r="DP184" s="69"/>
      <c r="DQ184" s="69"/>
      <c r="DR184" s="69"/>
      <c r="DS184" s="69"/>
      <c r="DT184" s="69"/>
      <c r="DU184" s="69"/>
      <c r="DV184" s="69"/>
      <c r="DW184" s="69"/>
      <c r="DX184" s="69"/>
      <c r="DY184" s="69"/>
      <c r="DZ184" s="69"/>
      <c r="EA184" s="69"/>
      <c r="EB184" s="69"/>
      <c r="EC184" s="69"/>
      <c r="ED184" s="69"/>
      <c r="EE184" s="69"/>
      <c r="EF184" s="69"/>
      <c r="EG184" s="69"/>
      <c r="EH184" s="69"/>
      <c r="EI184" s="69"/>
      <c r="EJ184" s="69"/>
      <c r="EK184" s="69"/>
      <c r="EL184" s="69"/>
      <c r="EM184" s="69"/>
      <c r="EN184" s="69"/>
      <c r="EO184" s="69"/>
      <c r="EP184" s="69"/>
      <c r="EQ184" s="69"/>
      <c r="ER184" s="69"/>
      <c r="ES184" s="69"/>
      <c r="ET184" s="69"/>
      <c r="EU184" s="69"/>
      <c r="EV184" s="69"/>
      <c r="EW184" s="69"/>
      <c r="EX184" s="69"/>
      <c r="EY184" s="69"/>
      <c r="EZ184" s="69"/>
      <c r="FA184" s="69"/>
      <c r="FB184" s="69"/>
      <c r="FC184" s="69"/>
      <c r="FD184" s="69"/>
      <c r="FE184" s="69"/>
      <c r="FF184" s="69"/>
      <c r="FG184" s="69"/>
      <c r="FH184" s="69"/>
      <c r="FI184" s="69"/>
      <c r="FJ184" s="69"/>
      <c r="FK184" s="69"/>
      <c r="FL184" s="69"/>
      <c r="FM184" s="69"/>
      <c r="FN184" s="69"/>
      <c r="FO184" s="69"/>
      <c r="FP184" s="69"/>
      <c r="FQ184" s="69"/>
      <c r="FR184" s="69"/>
      <c r="FS184" s="69"/>
      <c r="FT184" s="69"/>
      <c r="FU184" s="69"/>
      <c r="FV184" s="69"/>
      <c r="FW184" s="69"/>
      <c r="FX184" s="69"/>
      <c r="FY184" s="69"/>
      <c r="FZ184" s="69"/>
      <c r="GA184" s="69"/>
      <c r="GB184" s="69"/>
      <c r="GC184" s="69"/>
      <c r="GD184" s="69"/>
      <c r="GE184" s="69"/>
      <c r="GF184" s="69"/>
      <c r="GG184" s="69"/>
      <c r="GH184" s="69"/>
      <c r="GI184" s="69"/>
      <c r="GJ184" s="69"/>
      <c r="GK184" s="69"/>
      <c r="GL184" s="69"/>
      <c r="GM184" s="69"/>
      <c r="GN184" s="69"/>
      <c r="GO184" s="69"/>
      <c r="GP184" s="69"/>
      <c r="GQ184" s="69"/>
      <c r="GR184" s="69"/>
      <c r="GS184" s="69"/>
      <c r="GT184" s="69"/>
      <c r="GU184" s="69"/>
      <c r="GV184" s="69"/>
      <c r="GW184" s="69"/>
      <c r="GX184" s="69"/>
      <c r="GY184" s="69"/>
      <c r="GZ184" s="69"/>
      <c r="HA184" s="69"/>
      <c r="HB184" s="69"/>
      <c r="HC184" s="69"/>
      <c r="HD184" s="69"/>
      <c r="HE184" s="69"/>
      <c r="HF184" s="69"/>
      <c r="HG184" s="69"/>
      <c r="HH184" s="69"/>
      <c r="HI184" s="69"/>
      <c r="HJ184" s="69"/>
      <c r="HK184" s="69"/>
      <c r="HL184" s="69"/>
      <c r="HM184" s="69"/>
      <c r="HN184" s="69"/>
      <c r="HO184" s="69"/>
      <c r="HP184" s="69"/>
      <c r="HQ184" s="69"/>
      <c r="HR184" s="69"/>
      <c r="HS184" s="69"/>
      <c r="HT184" s="69"/>
      <c r="HU184" s="69"/>
      <c r="HV184" s="69"/>
      <c r="HW184" s="69"/>
      <c r="HX184" s="69"/>
      <c r="HY184" s="69"/>
      <c r="HZ184" s="69"/>
      <c r="IA184" s="69"/>
      <c r="IB184" s="69"/>
      <c r="IC184" s="69"/>
      <c r="ID184" s="69"/>
      <c r="IE184" s="69"/>
      <c r="IF184" s="69"/>
      <c r="IG184" s="69"/>
      <c r="IH184" s="69"/>
      <c r="II184" s="69"/>
      <c r="IJ184" s="69"/>
      <c r="IK184" s="69"/>
    </row>
    <row r="185" spans="1:245" s="68" customFormat="1" x14ac:dyDescent="0.35">
      <c r="A185" s="86" t="s">
        <v>932</v>
      </c>
      <c r="B185" s="86" t="s">
        <v>764</v>
      </c>
      <c r="C185" s="86" t="s">
        <v>24</v>
      </c>
      <c r="D185" s="88">
        <v>7000000</v>
      </c>
      <c r="E185" s="77"/>
    </row>
    <row r="186" spans="1:245" s="69" customFormat="1" x14ac:dyDescent="0.35">
      <c r="A186" s="110" t="s">
        <v>991</v>
      </c>
      <c r="B186" s="110" t="s">
        <v>992</v>
      </c>
      <c r="C186" s="110" t="s">
        <v>24</v>
      </c>
      <c r="D186" s="111">
        <v>9000000</v>
      </c>
      <c r="E186" s="78" t="s">
        <v>946</v>
      </c>
    </row>
    <row r="187" spans="1:245" s="69" customFormat="1" x14ac:dyDescent="0.35">
      <c r="A187" s="86"/>
      <c r="B187" s="86"/>
      <c r="C187" s="86"/>
      <c r="D187" s="88"/>
      <c r="E187" s="78"/>
    </row>
    <row r="188" spans="1:245" s="108" customFormat="1" x14ac:dyDescent="0.35">
      <c r="A188" s="109" t="s">
        <v>969</v>
      </c>
      <c r="B188" s="109" t="s">
        <v>765</v>
      </c>
      <c r="C188" s="109" t="s">
        <v>40</v>
      </c>
      <c r="D188" s="106">
        <v>17000000</v>
      </c>
      <c r="E188" s="107"/>
    </row>
    <row r="189" spans="1:245" x14ac:dyDescent="0.35">
      <c r="A189" s="86" t="s">
        <v>210</v>
      </c>
      <c r="B189" s="86" t="s">
        <v>211</v>
      </c>
      <c r="C189" s="86" t="s">
        <v>40</v>
      </c>
      <c r="D189" s="88">
        <v>16000000</v>
      </c>
    </row>
    <row r="190" spans="1:245" s="68" customFormat="1" x14ac:dyDescent="0.35">
      <c r="A190" s="86" t="s">
        <v>212</v>
      </c>
      <c r="B190" s="86" t="s">
        <v>766</v>
      </c>
      <c r="C190" s="86" t="s">
        <v>40</v>
      </c>
      <c r="D190" s="88">
        <v>12000000</v>
      </c>
      <c r="E190" s="78"/>
      <c r="F190" s="69"/>
      <c r="G190" s="69"/>
      <c r="H190" s="69"/>
      <c r="I190" s="69"/>
      <c r="J190" s="69"/>
      <c r="K190" s="69"/>
      <c r="L190" s="69"/>
      <c r="M190" s="69"/>
      <c r="N190" s="69"/>
      <c r="O190" s="69"/>
      <c r="P190" s="69"/>
      <c r="Q190" s="69"/>
      <c r="R190" s="69"/>
      <c r="S190" s="69"/>
      <c r="T190" s="69"/>
      <c r="U190" s="69"/>
      <c r="V190" s="69"/>
      <c r="W190" s="69"/>
      <c r="X190" s="69"/>
      <c r="Y190" s="69"/>
      <c r="Z190" s="69"/>
      <c r="AA190" s="69"/>
      <c r="AB190" s="69"/>
      <c r="AC190" s="69"/>
      <c r="AD190" s="69"/>
      <c r="AE190" s="69"/>
      <c r="AF190" s="69"/>
      <c r="AG190" s="69"/>
      <c r="AH190" s="69"/>
      <c r="AI190" s="69"/>
      <c r="AJ190" s="69"/>
      <c r="AK190" s="69"/>
      <c r="AL190" s="69"/>
      <c r="AM190" s="69"/>
      <c r="AN190" s="69"/>
      <c r="AO190" s="69"/>
      <c r="AP190" s="69"/>
      <c r="AQ190" s="69"/>
      <c r="AR190" s="69"/>
      <c r="AS190" s="69"/>
      <c r="AT190" s="69"/>
      <c r="AU190" s="69"/>
      <c r="AV190" s="69"/>
      <c r="AW190" s="69"/>
      <c r="AX190" s="69"/>
      <c r="AY190" s="69"/>
      <c r="AZ190" s="69"/>
      <c r="BA190" s="69"/>
      <c r="BB190" s="69"/>
      <c r="BC190" s="69"/>
      <c r="BD190" s="69"/>
      <c r="BE190" s="69"/>
      <c r="BF190" s="69"/>
      <c r="BG190" s="69"/>
      <c r="BH190" s="69"/>
      <c r="BI190" s="69"/>
      <c r="BJ190" s="69"/>
      <c r="BK190" s="69"/>
      <c r="BL190" s="69"/>
      <c r="BM190" s="69"/>
      <c r="BN190" s="69"/>
      <c r="BO190" s="69"/>
      <c r="BP190" s="69"/>
      <c r="BQ190" s="69"/>
      <c r="BR190" s="69"/>
      <c r="BS190" s="69"/>
      <c r="BT190" s="69"/>
      <c r="BU190" s="69"/>
      <c r="BV190" s="69"/>
      <c r="BW190" s="69"/>
      <c r="BX190" s="69"/>
      <c r="BY190" s="69"/>
      <c r="BZ190" s="69"/>
      <c r="CA190" s="69"/>
      <c r="CB190" s="69"/>
      <c r="CC190" s="69"/>
      <c r="CD190" s="69"/>
      <c r="CE190" s="69"/>
      <c r="CF190" s="69"/>
      <c r="CG190" s="69"/>
      <c r="CH190" s="69"/>
      <c r="CI190" s="69"/>
      <c r="CJ190" s="69"/>
      <c r="CK190" s="69"/>
      <c r="CL190" s="69"/>
      <c r="CM190" s="69"/>
      <c r="CN190" s="69"/>
      <c r="CO190" s="69"/>
      <c r="CP190" s="69"/>
      <c r="CQ190" s="69"/>
      <c r="CR190" s="69"/>
      <c r="CS190" s="69"/>
      <c r="CT190" s="69"/>
      <c r="CU190" s="69"/>
      <c r="CV190" s="69"/>
      <c r="CW190" s="69"/>
      <c r="CX190" s="69"/>
      <c r="CY190" s="69"/>
      <c r="CZ190" s="69"/>
      <c r="DA190" s="69"/>
      <c r="DB190" s="69"/>
      <c r="DC190" s="69"/>
      <c r="DD190" s="69"/>
      <c r="DE190" s="69"/>
      <c r="DF190" s="69"/>
      <c r="DG190" s="69"/>
      <c r="DH190" s="69"/>
      <c r="DI190" s="69"/>
      <c r="DJ190" s="69"/>
      <c r="DK190" s="69"/>
      <c r="DL190" s="69"/>
      <c r="DM190" s="69"/>
      <c r="DN190" s="69"/>
      <c r="DO190" s="69"/>
      <c r="DP190" s="69"/>
      <c r="DQ190" s="69"/>
      <c r="DR190" s="69"/>
      <c r="DS190" s="69"/>
      <c r="DT190" s="69"/>
      <c r="DU190" s="69"/>
      <c r="DV190" s="69"/>
      <c r="DW190" s="69"/>
      <c r="DX190" s="69"/>
      <c r="DY190" s="69"/>
      <c r="DZ190" s="69"/>
      <c r="EA190" s="69"/>
      <c r="EB190" s="69"/>
      <c r="EC190" s="69"/>
      <c r="ED190" s="69"/>
      <c r="EE190" s="69"/>
      <c r="EF190" s="69"/>
      <c r="EG190" s="69"/>
      <c r="EH190" s="69"/>
      <c r="EI190" s="69"/>
      <c r="EJ190" s="69"/>
      <c r="EK190" s="69"/>
      <c r="EL190" s="69"/>
      <c r="EM190" s="69"/>
      <c r="EN190" s="69"/>
      <c r="EO190" s="69"/>
      <c r="EP190" s="69"/>
      <c r="EQ190" s="69"/>
      <c r="ER190" s="69"/>
      <c r="ES190" s="69"/>
      <c r="ET190" s="69"/>
      <c r="EU190" s="69"/>
      <c r="EV190" s="69"/>
      <c r="EW190" s="69"/>
      <c r="EX190" s="69"/>
      <c r="EY190" s="69"/>
      <c r="EZ190" s="69"/>
      <c r="FA190" s="69"/>
      <c r="FB190" s="69"/>
      <c r="FC190" s="69"/>
      <c r="FD190" s="69"/>
      <c r="FE190" s="69"/>
      <c r="FF190" s="69"/>
      <c r="FG190" s="69"/>
      <c r="FH190" s="69"/>
      <c r="FI190" s="69"/>
      <c r="FJ190" s="69"/>
      <c r="FK190" s="69"/>
      <c r="FL190" s="69"/>
      <c r="FM190" s="69"/>
      <c r="FN190" s="69"/>
      <c r="FO190" s="69"/>
      <c r="FP190" s="69"/>
      <c r="FQ190" s="69"/>
      <c r="FR190" s="69"/>
      <c r="FS190" s="69"/>
      <c r="FT190" s="69"/>
      <c r="FU190" s="69"/>
      <c r="FV190" s="69"/>
      <c r="FW190" s="69"/>
      <c r="FX190" s="69"/>
      <c r="FY190" s="69"/>
      <c r="FZ190" s="69"/>
      <c r="GA190" s="69"/>
      <c r="GB190" s="69"/>
      <c r="GC190" s="69"/>
      <c r="GD190" s="69"/>
      <c r="GE190" s="69"/>
      <c r="GF190" s="69"/>
      <c r="GG190" s="69"/>
      <c r="GH190" s="69"/>
      <c r="GI190" s="69"/>
      <c r="GJ190" s="69"/>
      <c r="GK190" s="69"/>
      <c r="GL190" s="69"/>
      <c r="GM190" s="69"/>
      <c r="GN190" s="69"/>
      <c r="GO190" s="69"/>
      <c r="GP190" s="69"/>
      <c r="GQ190" s="69"/>
      <c r="GR190" s="69"/>
      <c r="GS190" s="69"/>
      <c r="GT190" s="69"/>
      <c r="GU190" s="69"/>
      <c r="GV190" s="69"/>
      <c r="GW190" s="69"/>
      <c r="GX190" s="69"/>
      <c r="GY190" s="69"/>
      <c r="GZ190" s="69"/>
      <c r="HA190" s="69"/>
      <c r="HB190" s="69"/>
      <c r="HC190" s="69"/>
      <c r="HD190" s="69"/>
      <c r="HE190" s="69"/>
      <c r="HF190" s="69"/>
      <c r="HG190" s="69"/>
      <c r="HH190" s="69"/>
      <c r="HI190" s="69"/>
      <c r="HJ190" s="69"/>
      <c r="HK190" s="69"/>
      <c r="HL190" s="69"/>
      <c r="HM190" s="69"/>
      <c r="HN190" s="69"/>
      <c r="HO190" s="69"/>
      <c r="HP190" s="69"/>
      <c r="HQ190" s="69"/>
      <c r="HR190" s="69"/>
      <c r="HS190" s="69"/>
      <c r="HT190" s="69"/>
      <c r="HU190" s="69"/>
      <c r="HV190" s="69"/>
      <c r="HW190" s="69"/>
      <c r="HX190" s="69"/>
      <c r="HY190" s="69"/>
      <c r="HZ190" s="69"/>
      <c r="IA190" s="69"/>
      <c r="IB190" s="69"/>
      <c r="IC190" s="69"/>
      <c r="ID190" s="69"/>
      <c r="IE190" s="69"/>
      <c r="IF190" s="69"/>
      <c r="IG190" s="69"/>
      <c r="IH190" s="69"/>
      <c r="II190" s="69"/>
      <c r="IJ190" s="69"/>
      <c r="IK190" s="69"/>
    </row>
    <row r="191" spans="1:245" s="69" customFormat="1" x14ac:dyDescent="0.35">
      <c r="A191" s="86" t="s">
        <v>214</v>
      </c>
      <c r="B191" s="86" t="s">
        <v>448</v>
      </c>
      <c r="C191" s="86" t="s">
        <v>40</v>
      </c>
      <c r="D191" s="88">
        <v>12000000</v>
      </c>
      <c r="E191" s="78"/>
    </row>
    <row r="192" spans="1:245" s="68" customFormat="1" x14ac:dyDescent="0.35">
      <c r="A192" s="86" t="s">
        <v>215</v>
      </c>
      <c r="B192" s="86" t="s">
        <v>218</v>
      </c>
      <c r="C192" s="86" t="s">
        <v>40</v>
      </c>
      <c r="D192" s="88">
        <v>10000000</v>
      </c>
      <c r="E192" s="77"/>
    </row>
    <row r="193" spans="1:245" s="69" customFormat="1" x14ac:dyDescent="0.35">
      <c r="A193" s="86" t="s">
        <v>217</v>
      </c>
      <c r="B193" s="86" t="s">
        <v>216</v>
      </c>
      <c r="C193" s="86" t="s">
        <v>40</v>
      </c>
      <c r="D193" s="88">
        <v>9000000</v>
      </c>
      <c r="E193" s="77"/>
      <c r="F193" s="68"/>
      <c r="G193" s="68"/>
      <c r="H193" s="68"/>
      <c r="I193" s="68"/>
      <c r="J193" s="68"/>
      <c r="K193" s="68"/>
      <c r="L193" s="68"/>
      <c r="M193" s="68"/>
      <c r="N193" s="68"/>
      <c r="O193" s="68"/>
      <c r="P193" s="68"/>
      <c r="Q193" s="68"/>
      <c r="R193" s="68"/>
      <c r="S193" s="68"/>
      <c r="T193" s="68"/>
      <c r="U193" s="68"/>
      <c r="V193" s="68"/>
      <c r="W193" s="68"/>
      <c r="X193" s="68"/>
      <c r="Y193" s="68"/>
      <c r="Z193" s="68"/>
      <c r="AA193" s="68"/>
      <c r="AB193" s="68"/>
      <c r="AC193" s="68"/>
      <c r="AD193" s="68"/>
      <c r="AE193" s="68"/>
      <c r="AF193" s="68"/>
      <c r="AG193" s="68"/>
      <c r="AH193" s="68"/>
      <c r="AI193" s="68"/>
      <c r="AJ193" s="68"/>
      <c r="AK193" s="68"/>
      <c r="AL193" s="68"/>
      <c r="AM193" s="68"/>
      <c r="AN193" s="68"/>
      <c r="AO193" s="68"/>
      <c r="AP193" s="68"/>
      <c r="AQ193" s="68"/>
      <c r="AR193" s="68"/>
      <c r="AS193" s="68"/>
      <c r="AT193" s="68"/>
      <c r="AU193" s="68"/>
      <c r="AV193" s="68"/>
      <c r="AW193" s="68"/>
      <c r="AX193" s="68"/>
      <c r="AY193" s="68"/>
      <c r="AZ193" s="68"/>
      <c r="BA193" s="68"/>
      <c r="BB193" s="68"/>
      <c r="BC193" s="68"/>
      <c r="BD193" s="68"/>
      <c r="BE193" s="68"/>
      <c r="BF193" s="68"/>
      <c r="BG193" s="68"/>
      <c r="BH193" s="68"/>
      <c r="BI193" s="68"/>
      <c r="BJ193" s="68"/>
      <c r="BK193" s="68"/>
      <c r="BL193" s="68"/>
      <c r="BM193" s="68"/>
      <c r="BN193" s="68"/>
      <c r="BO193" s="68"/>
      <c r="BP193" s="68"/>
      <c r="BQ193" s="68"/>
      <c r="BR193" s="68"/>
      <c r="BS193" s="68"/>
      <c r="BT193" s="68"/>
      <c r="BU193" s="68"/>
      <c r="BV193" s="68"/>
      <c r="BW193" s="68"/>
      <c r="BX193" s="68"/>
      <c r="BY193" s="68"/>
      <c r="BZ193" s="68"/>
      <c r="CA193" s="68"/>
      <c r="CB193" s="68"/>
      <c r="CC193" s="68"/>
      <c r="CD193" s="68"/>
      <c r="CE193" s="68"/>
      <c r="CF193" s="68"/>
      <c r="CG193" s="68"/>
      <c r="CH193" s="68"/>
      <c r="CI193" s="68"/>
      <c r="CJ193" s="68"/>
      <c r="CK193" s="68"/>
      <c r="CL193" s="68"/>
      <c r="CM193" s="68"/>
      <c r="CN193" s="68"/>
      <c r="CO193" s="68"/>
      <c r="CP193" s="68"/>
      <c r="CQ193" s="68"/>
      <c r="CR193" s="68"/>
      <c r="CS193" s="68"/>
      <c r="CT193" s="68"/>
      <c r="CU193" s="68"/>
      <c r="CV193" s="68"/>
      <c r="CW193" s="68"/>
      <c r="CX193" s="68"/>
      <c r="CY193" s="68"/>
      <c r="CZ193" s="68"/>
      <c r="DA193" s="68"/>
      <c r="DB193" s="68"/>
      <c r="DC193" s="68"/>
      <c r="DD193" s="68"/>
      <c r="DE193" s="68"/>
      <c r="DF193" s="68"/>
      <c r="DG193" s="68"/>
      <c r="DH193" s="68"/>
      <c r="DI193" s="68"/>
      <c r="DJ193" s="68"/>
      <c r="DK193" s="68"/>
      <c r="DL193" s="68"/>
      <c r="DM193" s="68"/>
      <c r="DN193" s="68"/>
      <c r="DO193" s="68"/>
      <c r="DP193" s="68"/>
      <c r="DQ193" s="68"/>
      <c r="DR193" s="68"/>
      <c r="DS193" s="68"/>
      <c r="DT193" s="68"/>
      <c r="DU193" s="68"/>
      <c r="DV193" s="68"/>
      <c r="DW193" s="68"/>
      <c r="DX193" s="68"/>
      <c r="DY193" s="68"/>
      <c r="DZ193" s="68"/>
      <c r="EA193" s="68"/>
      <c r="EB193" s="68"/>
      <c r="EC193" s="68"/>
      <c r="ED193" s="68"/>
      <c r="EE193" s="68"/>
      <c r="EF193" s="68"/>
      <c r="EG193" s="68"/>
      <c r="EH193" s="68"/>
      <c r="EI193" s="68"/>
      <c r="EJ193" s="68"/>
      <c r="EK193" s="68"/>
      <c r="EL193" s="68"/>
      <c r="EM193" s="68"/>
      <c r="EN193" s="68"/>
      <c r="EO193" s="68"/>
      <c r="EP193" s="68"/>
      <c r="EQ193" s="68"/>
      <c r="ER193" s="68"/>
      <c r="ES193" s="68"/>
      <c r="ET193" s="68"/>
      <c r="EU193" s="68"/>
      <c r="EV193" s="68"/>
      <c r="EW193" s="68"/>
      <c r="EX193" s="68"/>
      <c r="EY193" s="68"/>
      <c r="EZ193" s="68"/>
      <c r="FA193" s="68"/>
      <c r="FB193" s="68"/>
      <c r="FC193" s="68"/>
      <c r="FD193" s="68"/>
      <c r="FE193" s="68"/>
      <c r="FF193" s="68"/>
      <c r="FG193" s="68"/>
      <c r="FH193" s="68"/>
      <c r="FI193" s="68"/>
      <c r="FJ193" s="68"/>
      <c r="FK193" s="68"/>
      <c r="FL193" s="68"/>
      <c r="FM193" s="68"/>
      <c r="FN193" s="68"/>
      <c r="FO193" s="68"/>
      <c r="FP193" s="68"/>
      <c r="FQ193" s="68"/>
      <c r="FR193" s="68"/>
      <c r="FS193" s="68"/>
      <c r="FT193" s="68"/>
      <c r="FU193" s="68"/>
      <c r="FV193" s="68"/>
      <c r="FW193" s="68"/>
      <c r="FX193" s="68"/>
      <c r="FY193" s="68"/>
      <c r="FZ193" s="68"/>
      <c r="GA193" s="68"/>
      <c r="GB193" s="68"/>
      <c r="GC193" s="68"/>
      <c r="GD193" s="68"/>
      <c r="GE193" s="68"/>
      <c r="GF193" s="68"/>
      <c r="GG193" s="68"/>
      <c r="GH193" s="68"/>
      <c r="GI193" s="68"/>
      <c r="GJ193" s="68"/>
      <c r="GK193" s="68"/>
      <c r="GL193" s="68"/>
      <c r="GM193" s="68"/>
      <c r="GN193" s="68"/>
      <c r="GO193" s="68"/>
      <c r="GP193" s="68"/>
      <c r="GQ193" s="68"/>
      <c r="GR193" s="68"/>
      <c r="GS193" s="68"/>
      <c r="GT193" s="68"/>
      <c r="GU193" s="68"/>
      <c r="GV193" s="68"/>
      <c r="GW193" s="68"/>
      <c r="GX193" s="68"/>
      <c r="GY193" s="68"/>
      <c r="GZ193" s="68"/>
      <c r="HA193" s="68"/>
      <c r="HB193" s="68"/>
      <c r="HC193" s="68"/>
      <c r="HD193" s="68"/>
      <c r="HE193" s="68"/>
      <c r="HF193" s="68"/>
      <c r="HG193" s="68"/>
      <c r="HH193" s="68"/>
      <c r="HI193" s="68"/>
      <c r="HJ193" s="68"/>
      <c r="HK193" s="68"/>
      <c r="HL193" s="68"/>
      <c r="HM193" s="68"/>
      <c r="HN193" s="68"/>
      <c r="HO193" s="68"/>
      <c r="HP193" s="68"/>
      <c r="HQ193" s="68"/>
      <c r="HR193" s="68"/>
      <c r="HS193" s="68"/>
      <c r="HT193" s="68"/>
      <c r="HU193" s="68"/>
      <c r="HV193" s="68"/>
      <c r="HW193" s="68"/>
      <c r="HX193" s="68"/>
      <c r="HY193" s="68"/>
      <c r="HZ193" s="68"/>
      <c r="IA193" s="68"/>
      <c r="IB193" s="68"/>
      <c r="IC193" s="68"/>
      <c r="ID193" s="68"/>
      <c r="IE193" s="68"/>
      <c r="IF193" s="68"/>
      <c r="IG193" s="68"/>
      <c r="IH193" s="68"/>
      <c r="II193" s="68"/>
      <c r="IJ193" s="68"/>
      <c r="IK193" s="68"/>
    </row>
    <row r="194" spans="1:245" s="69" customFormat="1" x14ac:dyDescent="0.35">
      <c r="A194" s="86" t="s">
        <v>219</v>
      </c>
      <c r="B194" s="86" t="s">
        <v>767</v>
      </c>
      <c r="C194" s="86" t="s">
        <v>40</v>
      </c>
      <c r="D194" s="88">
        <v>8000000</v>
      </c>
      <c r="E194" s="77"/>
      <c r="F194" s="68"/>
      <c r="G194" s="68"/>
      <c r="H194" s="68"/>
      <c r="I194" s="68"/>
      <c r="J194" s="68"/>
      <c r="K194" s="68"/>
      <c r="L194" s="68"/>
      <c r="M194" s="68"/>
      <c r="N194" s="68"/>
      <c r="O194" s="68"/>
      <c r="P194" s="68"/>
      <c r="Q194" s="68"/>
      <c r="R194" s="68"/>
      <c r="S194" s="68"/>
      <c r="T194" s="68"/>
      <c r="U194" s="68"/>
      <c r="V194" s="68"/>
      <c r="W194" s="68"/>
      <c r="X194" s="68"/>
      <c r="Y194" s="68"/>
      <c r="Z194" s="68"/>
      <c r="AA194" s="68"/>
      <c r="AB194" s="68"/>
      <c r="AC194" s="68"/>
      <c r="AD194" s="68"/>
      <c r="AE194" s="68"/>
      <c r="AF194" s="68"/>
      <c r="AG194" s="68"/>
      <c r="AH194" s="68"/>
      <c r="AI194" s="68"/>
      <c r="AJ194" s="68"/>
      <c r="AK194" s="68"/>
      <c r="AL194" s="68"/>
      <c r="AM194" s="68"/>
      <c r="AN194" s="68"/>
      <c r="AO194" s="68"/>
      <c r="AP194" s="68"/>
      <c r="AQ194" s="68"/>
      <c r="AR194" s="68"/>
      <c r="AS194" s="68"/>
      <c r="AT194" s="68"/>
      <c r="AU194" s="68"/>
      <c r="AV194" s="68"/>
      <c r="AW194" s="68"/>
      <c r="AX194" s="68"/>
      <c r="AY194" s="68"/>
      <c r="AZ194" s="68"/>
      <c r="BA194" s="68"/>
      <c r="BB194" s="68"/>
      <c r="BC194" s="68"/>
      <c r="BD194" s="68"/>
      <c r="BE194" s="68"/>
      <c r="BF194" s="68"/>
      <c r="BG194" s="68"/>
      <c r="BH194" s="68"/>
      <c r="BI194" s="68"/>
      <c r="BJ194" s="68"/>
      <c r="BK194" s="68"/>
      <c r="BL194" s="68"/>
      <c r="BM194" s="68"/>
      <c r="BN194" s="68"/>
      <c r="BO194" s="68"/>
      <c r="BP194" s="68"/>
      <c r="BQ194" s="68"/>
      <c r="BR194" s="68"/>
      <c r="BS194" s="68"/>
      <c r="BT194" s="68"/>
      <c r="BU194" s="68"/>
      <c r="BV194" s="68"/>
      <c r="BW194" s="68"/>
      <c r="BX194" s="68"/>
      <c r="BY194" s="68"/>
      <c r="BZ194" s="68"/>
      <c r="CA194" s="68"/>
      <c r="CB194" s="68"/>
      <c r="CC194" s="68"/>
      <c r="CD194" s="68"/>
      <c r="CE194" s="68"/>
      <c r="CF194" s="68"/>
      <c r="CG194" s="68"/>
      <c r="CH194" s="68"/>
      <c r="CI194" s="68"/>
      <c r="CJ194" s="68"/>
      <c r="CK194" s="68"/>
      <c r="CL194" s="68"/>
      <c r="CM194" s="68"/>
      <c r="CN194" s="68"/>
      <c r="CO194" s="68"/>
      <c r="CP194" s="68"/>
      <c r="CQ194" s="68"/>
      <c r="CR194" s="68"/>
      <c r="CS194" s="68"/>
      <c r="CT194" s="68"/>
      <c r="CU194" s="68"/>
      <c r="CV194" s="68"/>
      <c r="CW194" s="68"/>
      <c r="CX194" s="68"/>
      <c r="CY194" s="68"/>
      <c r="CZ194" s="68"/>
      <c r="DA194" s="68"/>
      <c r="DB194" s="68"/>
      <c r="DC194" s="68"/>
      <c r="DD194" s="68"/>
      <c r="DE194" s="68"/>
      <c r="DF194" s="68"/>
      <c r="DG194" s="68"/>
      <c r="DH194" s="68"/>
      <c r="DI194" s="68"/>
      <c r="DJ194" s="68"/>
      <c r="DK194" s="68"/>
      <c r="DL194" s="68"/>
      <c r="DM194" s="68"/>
      <c r="DN194" s="68"/>
      <c r="DO194" s="68"/>
      <c r="DP194" s="68"/>
      <c r="DQ194" s="68"/>
      <c r="DR194" s="68"/>
      <c r="DS194" s="68"/>
      <c r="DT194" s="68"/>
      <c r="DU194" s="68"/>
      <c r="DV194" s="68"/>
      <c r="DW194" s="68"/>
      <c r="DX194" s="68"/>
      <c r="DY194" s="68"/>
      <c r="DZ194" s="68"/>
      <c r="EA194" s="68"/>
      <c r="EB194" s="68"/>
      <c r="EC194" s="68"/>
      <c r="ED194" s="68"/>
      <c r="EE194" s="68"/>
      <c r="EF194" s="68"/>
      <c r="EG194" s="68"/>
      <c r="EH194" s="68"/>
      <c r="EI194" s="68"/>
      <c r="EJ194" s="68"/>
      <c r="EK194" s="68"/>
      <c r="EL194" s="68"/>
      <c r="EM194" s="68"/>
      <c r="EN194" s="68"/>
      <c r="EO194" s="68"/>
      <c r="EP194" s="68"/>
      <c r="EQ194" s="68"/>
      <c r="ER194" s="68"/>
      <c r="ES194" s="68"/>
      <c r="ET194" s="68"/>
      <c r="EU194" s="68"/>
      <c r="EV194" s="68"/>
      <c r="EW194" s="68"/>
      <c r="EX194" s="68"/>
      <c r="EY194" s="68"/>
      <c r="EZ194" s="68"/>
      <c r="FA194" s="68"/>
      <c r="FB194" s="68"/>
      <c r="FC194" s="68"/>
      <c r="FD194" s="68"/>
      <c r="FE194" s="68"/>
      <c r="FF194" s="68"/>
      <c r="FG194" s="68"/>
      <c r="FH194" s="68"/>
      <c r="FI194" s="68"/>
      <c r="FJ194" s="68"/>
      <c r="FK194" s="68"/>
      <c r="FL194" s="68"/>
      <c r="FM194" s="68"/>
      <c r="FN194" s="68"/>
      <c r="FO194" s="68"/>
      <c r="FP194" s="68"/>
      <c r="FQ194" s="68"/>
      <c r="FR194" s="68"/>
      <c r="FS194" s="68"/>
      <c r="FT194" s="68"/>
      <c r="FU194" s="68"/>
      <c r="FV194" s="68"/>
      <c r="FW194" s="68"/>
      <c r="FX194" s="68"/>
      <c r="FY194" s="68"/>
      <c r="FZ194" s="68"/>
      <c r="GA194" s="68"/>
      <c r="GB194" s="68"/>
      <c r="GC194" s="68"/>
      <c r="GD194" s="68"/>
      <c r="GE194" s="68"/>
      <c r="GF194" s="68"/>
      <c r="GG194" s="68"/>
      <c r="GH194" s="68"/>
      <c r="GI194" s="68"/>
      <c r="GJ194" s="68"/>
      <c r="GK194" s="68"/>
      <c r="GL194" s="68"/>
      <c r="GM194" s="68"/>
      <c r="GN194" s="68"/>
      <c r="GO194" s="68"/>
      <c r="GP194" s="68"/>
      <c r="GQ194" s="68"/>
      <c r="GR194" s="68"/>
      <c r="GS194" s="68"/>
      <c r="GT194" s="68"/>
      <c r="GU194" s="68"/>
      <c r="GV194" s="68"/>
      <c r="GW194" s="68"/>
      <c r="GX194" s="68"/>
      <c r="GY194" s="68"/>
      <c r="GZ194" s="68"/>
      <c r="HA194" s="68"/>
      <c r="HB194" s="68"/>
      <c r="HC194" s="68"/>
      <c r="HD194" s="68"/>
      <c r="HE194" s="68"/>
      <c r="HF194" s="68"/>
      <c r="HG194" s="68"/>
      <c r="HH194" s="68"/>
      <c r="HI194" s="68"/>
      <c r="HJ194" s="68"/>
      <c r="HK194" s="68"/>
      <c r="HL194" s="68"/>
      <c r="HM194" s="68"/>
      <c r="HN194" s="68"/>
      <c r="HO194" s="68"/>
      <c r="HP194" s="68"/>
      <c r="HQ194" s="68"/>
      <c r="HR194" s="68"/>
      <c r="HS194" s="68"/>
      <c r="HT194" s="68"/>
      <c r="HU194" s="68"/>
      <c r="HV194" s="68"/>
      <c r="HW194" s="68"/>
      <c r="HX194" s="68"/>
      <c r="HY194" s="68"/>
      <c r="HZ194" s="68"/>
      <c r="IA194" s="68"/>
      <c r="IB194" s="68"/>
      <c r="IC194" s="68"/>
      <c r="ID194" s="68"/>
      <c r="IE194" s="68"/>
      <c r="IF194" s="68"/>
      <c r="IG194" s="68"/>
      <c r="IH194" s="68"/>
      <c r="II194" s="68"/>
      <c r="IJ194" s="68"/>
      <c r="IK194" s="68"/>
    </row>
    <row r="195" spans="1:245" x14ac:dyDescent="0.35">
      <c r="A195" s="86" t="s">
        <v>221</v>
      </c>
      <c r="B195" s="86" t="s">
        <v>769</v>
      </c>
      <c r="C195" s="86" t="s">
        <v>40</v>
      </c>
      <c r="D195" s="88">
        <v>7000000</v>
      </c>
    </row>
    <row r="196" spans="1:245" s="66" customFormat="1" x14ac:dyDescent="0.35">
      <c r="A196" s="86" t="s">
        <v>768</v>
      </c>
      <c r="B196" s="86" t="s">
        <v>220</v>
      </c>
      <c r="C196" s="86" t="s">
        <v>40</v>
      </c>
      <c r="D196" s="88">
        <v>6000000</v>
      </c>
      <c r="E196" s="82"/>
      <c r="F196" s="74"/>
      <c r="G196" s="74"/>
      <c r="H196" s="74"/>
      <c r="I196" s="74"/>
      <c r="J196" s="74"/>
      <c r="K196" s="74"/>
      <c r="L196" s="74"/>
      <c r="M196" s="74"/>
      <c r="N196" s="74"/>
      <c r="O196" s="74"/>
      <c r="P196" s="74"/>
      <c r="Q196" s="74"/>
      <c r="R196" s="74"/>
      <c r="S196" s="74"/>
      <c r="T196" s="74"/>
      <c r="U196" s="74"/>
      <c r="V196" s="74"/>
      <c r="W196" s="74"/>
      <c r="X196" s="74"/>
      <c r="Y196" s="74"/>
      <c r="Z196" s="74"/>
      <c r="AA196" s="74"/>
      <c r="AB196" s="74"/>
      <c r="AC196" s="74"/>
      <c r="AD196" s="74"/>
      <c r="AE196" s="74"/>
      <c r="AF196" s="74"/>
      <c r="AG196" s="74"/>
      <c r="AH196" s="74"/>
      <c r="AI196" s="74"/>
      <c r="AJ196" s="74"/>
      <c r="AK196" s="74"/>
      <c r="AL196" s="74"/>
      <c r="AM196" s="74"/>
      <c r="AN196" s="74"/>
      <c r="AO196" s="74"/>
      <c r="AP196" s="74"/>
      <c r="AQ196" s="74"/>
      <c r="AR196" s="74"/>
      <c r="AS196" s="74"/>
      <c r="AT196" s="74"/>
      <c r="AU196" s="74"/>
      <c r="AV196" s="74"/>
      <c r="AW196" s="74"/>
      <c r="AX196" s="74"/>
      <c r="AY196" s="74"/>
      <c r="AZ196" s="74"/>
      <c r="BA196" s="74"/>
      <c r="BB196" s="74"/>
      <c r="BC196" s="74"/>
      <c r="BD196" s="74"/>
      <c r="BE196" s="74"/>
      <c r="BF196" s="74"/>
      <c r="BG196" s="74"/>
      <c r="BH196" s="74"/>
      <c r="BI196" s="74"/>
      <c r="BJ196" s="74"/>
      <c r="BK196" s="74"/>
      <c r="BL196" s="74"/>
      <c r="BM196" s="74"/>
      <c r="BN196" s="74"/>
      <c r="BO196" s="74"/>
      <c r="BP196" s="74"/>
      <c r="BQ196" s="74"/>
      <c r="BR196" s="74"/>
      <c r="BS196" s="74"/>
      <c r="BT196" s="74"/>
      <c r="BU196" s="74"/>
      <c r="BV196" s="74"/>
      <c r="BW196" s="74"/>
      <c r="BX196" s="74"/>
      <c r="BY196" s="74"/>
      <c r="BZ196" s="74"/>
      <c r="CA196" s="74"/>
      <c r="CB196" s="74"/>
      <c r="CC196" s="74"/>
      <c r="CD196" s="74"/>
      <c r="CE196" s="74"/>
      <c r="CF196" s="74"/>
      <c r="CG196" s="74"/>
      <c r="CH196" s="74"/>
      <c r="CI196" s="74"/>
      <c r="CJ196" s="74"/>
      <c r="CK196" s="74"/>
      <c r="CL196" s="74"/>
      <c r="CM196" s="74"/>
      <c r="CN196" s="74"/>
      <c r="CO196" s="74"/>
      <c r="CP196" s="74"/>
      <c r="CQ196" s="74"/>
      <c r="CR196" s="74"/>
      <c r="CS196" s="74"/>
      <c r="CT196" s="74"/>
      <c r="CU196" s="74"/>
      <c r="CV196" s="74"/>
      <c r="CW196" s="74"/>
      <c r="CX196" s="74"/>
      <c r="CY196" s="74"/>
      <c r="CZ196" s="74"/>
      <c r="DA196" s="74"/>
      <c r="DB196" s="74"/>
      <c r="DC196" s="74"/>
      <c r="DD196" s="74"/>
      <c r="DE196" s="74"/>
      <c r="DF196" s="74"/>
      <c r="DG196" s="74"/>
      <c r="DH196" s="74"/>
      <c r="DI196" s="74"/>
      <c r="DJ196" s="74"/>
      <c r="DK196" s="74"/>
      <c r="DL196" s="74"/>
      <c r="DM196" s="74"/>
      <c r="DN196" s="74"/>
      <c r="DO196" s="74"/>
      <c r="DP196" s="74"/>
      <c r="DQ196" s="74"/>
      <c r="DR196" s="74"/>
      <c r="DS196" s="74"/>
      <c r="DT196" s="74"/>
      <c r="DU196" s="74"/>
      <c r="DV196" s="74"/>
      <c r="DW196" s="74"/>
      <c r="DX196" s="74"/>
      <c r="DY196" s="74"/>
      <c r="DZ196" s="74"/>
      <c r="EA196" s="74"/>
      <c r="EB196" s="74"/>
      <c r="EC196" s="74"/>
      <c r="ED196" s="74"/>
      <c r="EE196" s="74"/>
      <c r="EF196" s="74"/>
      <c r="EG196" s="74"/>
      <c r="EH196" s="74"/>
      <c r="EI196" s="74"/>
      <c r="EJ196" s="74"/>
      <c r="EK196" s="74"/>
      <c r="EL196" s="74"/>
      <c r="EM196" s="74"/>
      <c r="EN196" s="74"/>
      <c r="EO196" s="74"/>
      <c r="EP196" s="74"/>
      <c r="EQ196" s="74"/>
      <c r="ER196" s="74"/>
      <c r="ES196" s="74"/>
      <c r="ET196" s="74"/>
      <c r="EU196" s="74"/>
      <c r="EV196" s="74"/>
      <c r="EW196" s="74"/>
      <c r="EX196" s="74"/>
      <c r="EY196" s="74"/>
      <c r="EZ196" s="74"/>
      <c r="FA196" s="74"/>
      <c r="FB196" s="74"/>
      <c r="FC196" s="74"/>
      <c r="FD196" s="74"/>
      <c r="FE196" s="74"/>
      <c r="FF196" s="74"/>
      <c r="FG196" s="74"/>
      <c r="FH196" s="74"/>
      <c r="FI196" s="74"/>
      <c r="FJ196" s="74"/>
      <c r="FK196" s="74"/>
      <c r="FL196" s="74"/>
      <c r="FM196" s="74"/>
      <c r="FN196" s="74"/>
      <c r="FO196" s="74"/>
      <c r="FP196" s="74"/>
      <c r="FQ196" s="74"/>
      <c r="FR196" s="74"/>
      <c r="FS196" s="74"/>
      <c r="FT196" s="74"/>
      <c r="FU196" s="74"/>
      <c r="FV196" s="74"/>
      <c r="FW196" s="74"/>
      <c r="FX196" s="74"/>
      <c r="FY196" s="74"/>
      <c r="FZ196" s="74"/>
      <c r="GA196" s="74"/>
      <c r="GB196" s="74"/>
      <c r="GC196" s="74"/>
      <c r="GD196" s="74"/>
      <c r="GE196" s="74"/>
      <c r="GF196" s="74"/>
      <c r="GG196" s="74"/>
      <c r="GH196" s="74"/>
      <c r="GI196" s="74"/>
      <c r="GJ196" s="74"/>
      <c r="GK196" s="74"/>
      <c r="GL196" s="74"/>
      <c r="GM196" s="74"/>
      <c r="GN196" s="74"/>
      <c r="GO196" s="74"/>
      <c r="GP196" s="74"/>
      <c r="GQ196" s="74"/>
      <c r="GR196" s="74"/>
      <c r="GS196" s="74"/>
      <c r="GT196" s="74"/>
      <c r="GU196" s="74"/>
      <c r="GV196" s="74"/>
      <c r="GW196" s="74"/>
      <c r="GX196" s="74"/>
      <c r="GY196" s="74"/>
      <c r="GZ196" s="74"/>
      <c r="HA196" s="74"/>
      <c r="HB196" s="74"/>
      <c r="HC196" s="74"/>
      <c r="HD196" s="74"/>
      <c r="HE196" s="74"/>
      <c r="HF196" s="74"/>
      <c r="HG196" s="74"/>
      <c r="HH196" s="74"/>
      <c r="HI196" s="74"/>
      <c r="HJ196" s="74"/>
      <c r="HK196" s="74"/>
      <c r="HL196" s="74"/>
      <c r="HM196" s="74"/>
      <c r="HN196" s="74"/>
      <c r="HO196" s="74"/>
      <c r="HP196" s="74"/>
      <c r="HQ196" s="74"/>
      <c r="HR196" s="74"/>
      <c r="HS196" s="74"/>
      <c r="HT196" s="74"/>
      <c r="HU196" s="74"/>
      <c r="HV196" s="74"/>
      <c r="HW196" s="74"/>
      <c r="HX196" s="74"/>
      <c r="HY196" s="74"/>
      <c r="HZ196" s="74"/>
      <c r="IA196" s="74"/>
      <c r="IB196" s="74"/>
      <c r="IC196" s="74"/>
      <c r="ID196" s="74"/>
      <c r="IE196" s="74"/>
      <c r="IF196" s="74"/>
      <c r="IG196" s="74"/>
      <c r="IH196" s="74"/>
      <c r="II196" s="74"/>
      <c r="IJ196" s="74"/>
      <c r="IK196" s="74"/>
    </row>
    <row r="197" spans="1:245" s="69" customFormat="1" x14ac:dyDescent="0.35">
      <c r="A197" s="86"/>
      <c r="B197" s="86"/>
      <c r="C197" s="86"/>
      <c r="D197" s="88"/>
      <c r="E197" s="78"/>
    </row>
    <row r="198" spans="1:245" x14ac:dyDescent="0.35">
      <c r="D198" s="88"/>
    </row>
    <row r="199" spans="1:245" x14ac:dyDescent="0.35">
      <c r="B199" s="86" t="s">
        <v>222</v>
      </c>
      <c r="D199" s="88"/>
    </row>
    <row r="200" spans="1:245" s="69" customFormat="1" x14ac:dyDescent="0.35">
      <c r="A200" s="86" t="s">
        <v>223</v>
      </c>
      <c r="B200" s="86" t="s">
        <v>224</v>
      </c>
      <c r="C200" s="86" t="s">
        <v>6</v>
      </c>
      <c r="D200" s="88">
        <v>9000000</v>
      </c>
      <c r="E200" s="78"/>
    </row>
    <row r="201" spans="1:245" x14ac:dyDescent="0.35">
      <c r="D201" s="88"/>
    </row>
    <row r="202" spans="1:245" x14ac:dyDescent="0.35">
      <c r="A202" s="86" t="s">
        <v>225</v>
      </c>
      <c r="B202" s="86" t="s">
        <v>230</v>
      </c>
      <c r="C202" s="86" t="s">
        <v>8</v>
      </c>
      <c r="D202" s="88">
        <v>10000000</v>
      </c>
    </row>
    <row r="203" spans="1:245" x14ac:dyDescent="0.35">
      <c r="A203" s="86" t="s">
        <v>227</v>
      </c>
      <c r="B203" s="86" t="s">
        <v>232</v>
      </c>
      <c r="C203" s="86" t="s">
        <v>8</v>
      </c>
      <c r="D203" s="88">
        <v>9000000</v>
      </c>
      <c r="E203" s="78"/>
      <c r="F203" s="69"/>
      <c r="G203" s="69"/>
      <c r="H203" s="69"/>
      <c r="I203" s="69"/>
      <c r="J203" s="69"/>
      <c r="K203" s="69"/>
      <c r="L203" s="69"/>
      <c r="M203" s="69"/>
      <c r="N203" s="69"/>
      <c r="O203" s="69"/>
      <c r="P203" s="69"/>
      <c r="Q203" s="69"/>
      <c r="R203" s="69"/>
      <c r="S203" s="69"/>
      <c r="T203" s="69"/>
      <c r="U203" s="69"/>
      <c r="V203" s="69"/>
      <c r="W203" s="69"/>
      <c r="X203" s="69"/>
      <c r="Y203" s="69"/>
      <c r="Z203" s="69"/>
      <c r="AA203" s="69"/>
      <c r="AB203" s="69"/>
      <c r="AC203" s="69"/>
      <c r="AD203" s="69"/>
      <c r="AE203" s="69"/>
      <c r="AF203" s="69"/>
      <c r="AG203" s="69"/>
      <c r="AH203" s="69"/>
      <c r="AI203" s="69"/>
      <c r="AJ203" s="69"/>
      <c r="AK203" s="69"/>
      <c r="AL203" s="69"/>
      <c r="AM203" s="69"/>
      <c r="AN203" s="69"/>
      <c r="AO203" s="69"/>
      <c r="AP203" s="69"/>
      <c r="AQ203" s="69"/>
      <c r="AR203" s="69"/>
      <c r="AS203" s="69"/>
      <c r="AT203" s="69"/>
      <c r="AU203" s="69"/>
      <c r="AV203" s="69"/>
      <c r="AW203" s="69"/>
      <c r="AX203" s="69"/>
      <c r="AY203" s="69"/>
      <c r="AZ203" s="69"/>
      <c r="BA203" s="69"/>
      <c r="BB203" s="69"/>
      <c r="BC203" s="69"/>
      <c r="BD203" s="69"/>
      <c r="BE203" s="69"/>
      <c r="BF203" s="69"/>
      <c r="BG203" s="69"/>
      <c r="BH203" s="69"/>
      <c r="BI203" s="69"/>
      <c r="BJ203" s="69"/>
      <c r="BK203" s="69"/>
      <c r="BL203" s="69"/>
      <c r="BM203" s="69"/>
      <c r="BN203" s="69"/>
      <c r="BO203" s="69"/>
      <c r="BP203" s="69"/>
      <c r="BQ203" s="69"/>
      <c r="BR203" s="69"/>
      <c r="BS203" s="69"/>
      <c r="BT203" s="69"/>
      <c r="BU203" s="69"/>
      <c r="BV203" s="69"/>
      <c r="BW203" s="69"/>
      <c r="BX203" s="69"/>
      <c r="BY203" s="69"/>
      <c r="BZ203" s="69"/>
      <c r="CA203" s="69"/>
      <c r="CB203" s="69"/>
      <c r="CC203" s="69"/>
      <c r="CD203" s="69"/>
      <c r="CE203" s="69"/>
      <c r="CF203" s="69"/>
      <c r="CG203" s="69"/>
      <c r="CH203" s="69"/>
      <c r="CI203" s="69"/>
      <c r="CJ203" s="69"/>
      <c r="CK203" s="69"/>
      <c r="CL203" s="69"/>
      <c r="CM203" s="69"/>
      <c r="CN203" s="69"/>
      <c r="CO203" s="69"/>
      <c r="CP203" s="69"/>
      <c r="CQ203" s="69"/>
      <c r="CR203" s="69"/>
      <c r="CS203" s="69"/>
      <c r="CT203" s="69"/>
      <c r="CU203" s="69"/>
      <c r="CV203" s="69"/>
      <c r="CW203" s="69"/>
      <c r="CX203" s="69"/>
      <c r="CY203" s="69"/>
      <c r="CZ203" s="69"/>
      <c r="DA203" s="69"/>
      <c r="DB203" s="69"/>
      <c r="DC203" s="69"/>
      <c r="DD203" s="69"/>
      <c r="DE203" s="69"/>
      <c r="DF203" s="69"/>
      <c r="DG203" s="69"/>
      <c r="DH203" s="69"/>
      <c r="DI203" s="69"/>
      <c r="DJ203" s="69"/>
      <c r="DK203" s="69"/>
      <c r="DL203" s="69"/>
      <c r="DM203" s="69"/>
      <c r="DN203" s="69"/>
      <c r="DO203" s="69"/>
      <c r="DP203" s="69"/>
      <c r="DQ203" s="69"/>
      <c r="DR203" s="69"/>
      <c r="DS203" s="69"/>
      <c r="DT203" s="69"/>
      <c r="DU203" s="69"/>
      <c r="DV203" s="69"/>
      <c r="DW203" s="69"/>
      <c r="DX203" s="69"/>
      <c r="DY203" s="69"/>
      <c r="DZ203" s="69"/>
      <c r="EA203" s="69"/>
      <c r="EB203" s="69"/>
      <c r="EC203" s="69"/>
      <c r="ED203" s="69"/>
      <c r="EE203" s="69"/>
      <c r="EF203" s="69"/>
      <c r="EG203" s="69"/>
      <c r="EH203" s="69"/>
      <c r="EI203" s="69"/>
      <c r="EJ203" s="69"/>
      <c r="EK203" s="69"/>
      <c r="EL203" s="69"/>
      <c r="EM203" s="69"/>
      <c r="EN203" s="69"/>
      <c r="EO203" s="69"/>
      <c r="EP203" s="69"/>
      <c r="EQ203" s="69"/>
      <c r="ER203" s="69"/>
      <c r="ES203" s="69"/>
      <c r="ET203" s="69"/>
      <c r="EU203" s="69"/>
      <c r="EV203" s="69"/>
      <c r="EW203" s="69"/>
      <c r="EX203" s="69"/>
      <c r="EY203" s="69"/>
      <c r="EZ203" s="69"/>
      <c r="FA203" s="69"/>
      <c r="FB203" s="69"/>
      <c r="FC203" s="69"/>
      <c r="FD203" s="69"/>
      <c r="FE203" s="69"/>
      <c r="FF203" s="69"/>
      <c r="FG203" s="69"/>
      <c r="FH203" s="69"/>
      <c r="FI203" s="69"/>
      <c r="FJ203" s="69"/>
      <c r="FK203" s="69"/>
      <c r="FL203" s="69"/>
      <c r="FM203" s="69"/>
      <c r="FN203" s="69"/>
      <c r="FO203" s="69"/>
      <c r="FP203" s="69"/>
      <c r="FQ203" s="69"/>
      <c r="FR203" s="69"/>
      <c r="FS203" s="69"/>
      <c r="FT203" s="69"/>
      <c r="FU203" s="69"/>
      <c r="FV203" s="69"/>
      <c r="FW203" s="69"/>
      <c r="FX203" s="69"/>
      <c r="FY203" s="69"/>
      <c r="FZ203" s="69"/>
      <c r="GA203" s="69"/>
      <c r="GB203" s="69"/>
      <c r="GC203" s="69"/>
      <c r="GD203" s="69"/>
      <c r="GE203" s="69"/>
      <c r="GF203" s="69"/>
      <c r="GG203" s="69"/>
      <c r="GH203" s="69"/>
      <c r="GI203" s="69"/>
      <c r="GJ203" s="69"/>
      <c r="GK203" s="69"/>
      <c r="GL203" s="69"/>
      <c r="GM203" s="69"/>
      <c r="GN203" s="69"/>
      <c r="GO203" s="69"/>
      <c r="GP203" s="69"/>
      <c r="GQ203" s="69"/>
      <c r="GR203" s="69"/>
      <c r="GS203" s="69"/>
      <c r="GT203" s="69"/>
      <c r="GU203" s="69"/>
      <c r="GV203" s="69"/>
      <c r="GW203" s="69"/>
      <c r="GX203" s="69"/>
      <c r="GY203" s="69"/>
      <c r="GZ203" s="69"/>
      <c r="HA203" s="69"/>
      <c r="HB203" s="69"/>
      <c r="HC203" s="69"/>
      <c r="HD203" s="69"/>
      <c r="HE203" s="69"/>
      <c r="HF203" s="69"/>
      <c r="HG203" s="69"/>
      <c r="HH203" s="69"/>
      <c r="HI203" s="69"/>
      <c r="HJ203" s="69"/>
      <c r="HK203" s="69"/>
      <c r="HL203" s="69"/>
      <c r="HM203" s="69"/>
      <c r="HN203" s="69"/>
      <c r="HO203" s="69"/>
      <c r="HP203" s="69"/>
      <c r="HQ203" s="69"/>
      <c r="HR203" s="69"/>
      <c r="HS203" s="69"/>
      <c r="HT203" s="69"/>
      <c r="HU203" s="69"/>
      <c r="HV203" s="69"/>
      <c r="HW203" s="69"/>
      <c r="HX203" s="69"/>
      <c r="HY203" s="69"/>
      <c r="HZ203" s="69"/>
      <c r="IA203" s="69"/>
      <c r="IB203" s="69"/>
      <c r="IC203" s="69"/>
      <c r="ID203" s="69"/>
      <c r="IE203" s="69"/>
      <c r="IF203" s="69"/>
      <c r="IG203" s="69"/>
      <c r="IH203" s="69"/>
      <c r="II203" s="69"/>
      <c r="IJ203" s="69"/>
      <c r="IK203" s="69"/>
    </row>
    <row r="204" spans="1:245" s="69" customFormat="1" x14ac:dyDescent="0.35">
      <c r="A204" s="86" t="s">
        <v>229</v>
      </c>
      <c r="B204" s="86" t="s">
        <v>228</v>
      </c>
      <c r="C204" s="86" t="s">
        <v>8</v>
      </c>
      <c r="D204" s="88">
        <v>8000000</v>
      </c>
      <c r="E204" s="76"/>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c r="EZ204" s="1"/>
      <c r="FA204" s="1"/>
      <c r="FB204" s="1"/>
      <c r="FC204" s="1"/>
      <c r="FD204" s="1"/>
      <c r="FE204" s="1"/>
      <c r="FF204" s="1"/>
      <c r="FG204" s="1"/>
      <c r="FH204" s="1"/>
      <c r="FI204" s="1"/>
      <c r="FJ204" s="1"/>
      <c r="FK204" s="1"/>
      <c r="FL204" s="1"/>
      <c r="FM204" s="1"/>
      <c r="FN204" s="1"/>
      <c r="FO204" s="1"/>
      <c r="FP204" s="1"/>
      <c r="FQ204" s="1"/>
      <c r="FR204" s="1"/>
      <c r="FS204" s="1"/>
      <c r="FT204" s="1"/>
      <c r="FU204" s="1"/>
      <c r="FV204" s="1"/>
      <c r="FW204" s="1"/>
      <c r="FX204" s="1"/>
      <c r="FY204" s="1"/>
      <c r="FZ204" s="1"/>
      <c r="GA204" s="1"/>
      <c r="GB204" s="1"/>
      <c r="GC204" s="1"/>
      <c r="GD204" s="1"/>
      <c r="GE204" s="1"/>
      <c r="GF204" s="1"/>
      <c r="GG204" s="1"/>
      <c r="GH204" s="1"/>
      <c r="GI204" s="1"/>
      <c r="GJ204" s="1"/>
      <c r="GK204" s="1"/>
      <c r="GL204" s="1"/>
      <c r="GM204" s="1"/>
      <c r="GN204" s="1"/>
      <c r="GO204" s="1"/>
      <c r="GP204" s="1"/>
      <c r="GQ204" s="1"/>
      <c r="GR204" s="1"/>
      <c r="GS204" s="1"/>
      <c r="GT204" s="1"/>
      <c r="GU204" s="1"/>
      <c r="GV204" s="1"/>
      <c r="GW204" s="1"/>
      <c r="GX204" s="1"/>
      <c r="GY204" s="1"/>
      <c r="GZ204" s="1"/>
      <c r="HA204" s="1"/>
      <c r="HB204" s="1"/>
      <c r="HC204" s="1"/>
      <c r="HD204" s="1"/>
      <c r="HE204" s="1"/>
      <c r="HF204" s="1"/>
      <c r="HG204" s="1"/>
      <c r="HH204" s="1"/>
      <c r="HI204" s="1"/>
      <c r="HJ204" s="1"/>
      <c r="HK204" s="1"/>
      <c r="HL204" s="1"/>
      <c r="HM204" s="1"/>
      <c r="HN204" s="1"/>
      <c r="HO204" s="1"/>
      <c r="HP204" s="1"/>
      <c r="HQ204" s="1"/>
      <c r="HR204" s="1"/>
      <c r="HS204" s="1"/>
      <c r="HT204" s="1"/>
      <c r="HU204" s="1"/>
      <c r="HV204" s="1"/>
      <c r="HW204" s="1"/>
      <c r="HX204" s="1"/>
      <c r="HY204" s="1"/>
      <c r="HZ204" s="1"/>
      <c r="IA204" s="1"/>
      <c r="IB204" s="1"/>
      <c r="IC204" s="1"/>
      <c r="ID204" s="1"/>
      <c r="IE204" s="1"/>
      <c r="IF204" s="1"/>
      <c r="IG204" s="1"/>
      <c r="IH204" s="1"/>
      <c r="II204" s="1"/>
      <c r="IJ204" s="1"/>
      <c r="IK204" s="1"/>
    </row>
    <row r="205" spans="1:245" s="69" customFormat="1" x14ac:dyDescent="0.35">
      <c r="A205" s="86" t="s">
        <v>231</v>
      </c>
      <c r="B205" s="86" t="s">
        <v>234</v>
      </c>
      <c r="C205" s="86" t="s">
        <v>8</v>
      </c>
      <c r="D205" s="88">
        <v>8000000</v>
      </c>
      <c r="E205" s="76"/>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c r="FA205" s="1"/>
      <c r="FB205" s="1"/>
      <c r="FC205" s="1"/>
      <c r="FD205" s="1"/>
      <c r="FE205" s="1"/>
      <c r="FF205" s="1"/>
      <c r="FG205" s="1"/>
      <c r="FH205" s="1"/>
      <c r="FI205" s="1"/>
      <c r="FJ205" s="1"/>
      <c r="FK205" s="1"/>
      <c r="FL205" s="1"/>
      <c r="FM205" s="1"/>
      <c r="FN205" s="1"/>
      <c r="FO205" s="1"/>
      <c r="FP205" s="1"/>
      <c r="FQ205" s="1"/>
      <c r="FR205" s="1"/>
      <c r="FS205" s="1"/>
      <c r="FT205" s="1"/>
      <c r="FU205" s="1"/>
      <c r="FV205" s="1"/>
      <c r="FW205" s="1"/>
      <c r="FX205" s="1"/>
      <c r="FY205" s="1"/>
      <c r="FZ205" s="1"/>
      <c r="GA205" s="1"/>
      <c r="GB205" s="1"/>
      <c r="GC205" s="1"/>
      <c r="GD205" s="1"/>
      <c r="GE205" s="1"/>
      <c r="GF205" s="1"/>
      <c r="GG205" s="1"/>
      <c r="GH205" s="1"/>
      <c r="GI205" s="1"/>
      <c r="GJ205" s="1"/>
      <c r="GK205" s="1"/>
      <c r="GL205" s="1"/>
      <c r="GM205" s="1"/>
      <c r="GN205" s="1"/>
      <c r="GO205" s="1"/>
      <c r="GP205" s="1"/>
      <c r="GQ205" s="1"/>
      <c r="GR205" s="1"/>
      <c r="GS205" s="1"/>
      <c r="GT205" s="1"/>
      <c r="GU205" s="1"/>
      <c r="GV205" s="1"/>
      <c r="GW205" s="1"/>
      <c r="GX205" s="1"/>
      <c r="GY205" s="1"/>
      <c r="GZ205" s="1"/>
      <c r="HA205" s="1"/>
      <c r="HB205" s="1"/>
      <c r="HC205" s="1"/>
      <c r="HD205" s="1"/>
      <c r="HE205" s="1"/>
      <c r="HF205" s="1"/>
      <c r="HG205" s="1"/>
      <c r="HH205" s="1"/>
      <c r="HI205" s="1"/>
      <c r="HJ205" s="1"/>
      <c r="HK205" s="1"/>
      <c r="HL205" s="1"/>
      <c r="HM205" s="1"/>
      <c r="HN205" s="1"/>
      <c r="HO205" s="1"/>
      <c r="HP205" s="1"/>
      <c r="HQ205" s="1"/>
      <c r="HR205" s="1"/>
      <c r="HS205" s="1"/>
      <c r="HT205" s="1"/>
      <c r="HU205" s="1"/>
      <c r="HV205" s="1"/>
      <c r="HW205" s="1"/>
      <c r="HX205" s="1"/>
      <c r="HY205" s="1"/>
      <c r="HZ205" s="1"/>
      <c r="IA205" s="1"/>
      <c r="IB205" s="1"/>
      <c r="IC205" s="1"/>
      <c r="ID205" s="1"/>
      <c r="IE205" s="1"/>
      <c r="IF205" s="1"/>
      <c r="IG205" s="1"/>
      <c r="IH205" s="1"/>
      <c r="II205" s="1"/>
      <c r="IJ205" s="1"/>
      <c r="IK205" s="1"/>
    </row>
    <row r="206" spans="1:245" s="102" customFormat="1" x14ac:dyDescent="0.35">
      <c r="A206" s="98" t="s">
        <v>233</v>
      </c>
      <c r="B206" s="98" t="s">
        <v>934</v>
      </c>
      <c r="C206" s="98" t="s">
        <v>8</v>
      </c>
      <c r="D206" s="103">
        <v>7000000</v>
      </c>
      <c r="E206" s="101"/>
    </row>
    <row r="207" spans="1:245" s="68" customFormat="1" x14ac:dyDescent="0.35">
      <c r="A207" s="86" t="s">
        <v>933</v>
      </c>
      <c r="B207" s="86" t="s">
        <v>236</v>
      </c>
      <c r="C207" s="86" t="s">
        <v>8</v>
      </c>
      <c r="D207" s="88">
        <v>6000000</v>
      </c>
      <c r="E207" s="77"/>
    </row>
    <row r="208" spans="1:245" s="69" customFormat="1" x14ac:dyDescent="0.35">
      <c r="A208" s="110" t="s">
        <v>952</v>
      </c>
      <c r="B208" s="110" t="s">
        <v>953</v>
      </c>
      <c r="C208" s="110" t="s">
        <v>8</v>
      </c>
      <c r="D208" s="111">
        <v>6000000</v>
      </c>
      <c r="E208" s="78" t="s">
        <v>946</v>
      </c>
    </row>
    <row r="209" spans="1:245" x14ac:dyDescent="0.35">
      <c r="D209" s="88"/>
    </row>
    <row r="210" spans="1:245" x14ac:dyDescent="0.35">
      <c r="A210" s="86" t="s">
        <v>237</v>
      </c>
      <c r="B210" s="86" t="s">
        <v>245</v>
      </c>
      <c r="C210" s="86" t="s">
        <v>24</v>
      </c>
      <c r="D210" s="88">
        <v>13000000</v>
      </c>
    </row>
    <row r="211" spans="1:245" s="70" customFormat="1" x14ac:dyDescent="0.35">
      <c r="A211" s="86" t="s">
        <v>238</v>
      </c>
      <c r="B211" s="86" t="s">
        <v>770</v>
      </c>
      <c r="C211" s="86" t="s">
        <v>24</v>
      </c>
      <c r="D211" s="88">
        <v>11000000</v>
      </c>
      <c r="E211" s="76"/>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c r="FD211" s="1"/>
      <c r="FE211" s="1"/>
      <c r="FF211" s="1"/>
      <c r="FG211" s="1"/>
      <c r="FH211" s="1"/>
      <c r="FI211" s="1"/>
      <c r="FJ211" s="1"/>
      <c r="FK211" s="1"/>
      <c r="FL211" s="1"/>
      <c r="FM211" s="1"/>
      <c r="FN211" s="1"/>
      <c r="FO211" s="1"/>
      <c r="FP211" s="1"/>
      <c r="FQ211" s="1"/>
      <c r="FR211" s="1"/>
      <c r="FS211" s="1"/>
      <c r="FT211" s="1"/>
      <c r="FU211" s="1"/>
      <c r="FV211" s="1"/>
      <c r="FW211" s="1"/>
      <c r="FX211" s="1"/>
      <c r="FY211" s="1"/>
      <c r="FZ211" s="1"/>
      <c r="GA211" s="1"/>
      <c r="GB211" s="1"/>
      <c r="GC211" s="1"/>
      <c r="GD211" s="1"/>
      <c r="GE211" s="1"/>
      <c r="GF211" s="1"/>
      <c r="GG211" s="1"/>
      <c r="GH211" s="1"/>
      <c r="GI211" s="1"/>
      <c r="GJ211" s="1"/>
      <c r="GK211" s="1"/>
      <c r="GL211" s="1"/>
      <c r="GM211" s="1"/>
      <c r="GN211" s="1"/>
      <c r="GO211" s="1"/>
      <c r="GP211" s="1"/>
      <c r="GQ211" s="1"/>
      <c r="GR211" s="1"/>
      <c r="GS211" s="1"/>
      <c r="GT211" s="1"/>
      <c r="GU211" s="1"/>
      <c r="GV211" s="1"/>
      <c r="GW211" s="1"/>
      <c r="GX211" s="1"/>
      <c r="GY211" s="1"/>
      <c r="GZ211" s="1"/>
      <c r="HA211" s="1"/>
      <c r="HB211" s="1"/>
      <c r="HC211" s="1"/>
      <c r="HD211" s="1"/>
      <c r="HE211" s="1"/>
      <c r="HF211" s="1"/>
      <c r="HG211" s="1"/>
      <c r="HH211" s="1"/>
      <c r="HI211" s="1"/>
      <c r="HJ211" s="1"/>
      <c r="HK211" s="1"/>
      <c r="HL211" s="1"/>
      <c r="HM211" s="1"/>
      <c r="HN211" s="1"/>
      <c r="HO211" s="1"/>
      <c r="HP211" s="1"/>
      <c r="HQ211" s="1"/>
      <c r="HR211" s="1"/>
      <c r="HS211" s="1"/>
      <c r="HT211" s="1"/>
      <c r="HU211" s="1"/>
      <c r="HV211" s="1"/>
      <c r="HW211" s="1"/>
      <c r="HX211" s="1"/>
      <c r="HY211" s="1"/>
      <c r="HZ211" s="1"/>
      <c r="IA211" s="1"/>
      <c r="IB211" s="1"/>
      <c r="IC211" s="1"/>
      <c r="ID211" s="1"/>
      <c r="IE211" s="1"/>
      <c r="IF211" s="1"/>
      <c r="IG211" s="1"/>
      <c r="IH211" s="1"/>
      <c r="II211" s="1"/>
      <c r="IJ211" s="1"/>
      <c r="IK211" s="1"/>
    </row>
    <row r="212" spans="1:245" x14ac:dyDescent="0.35">
      <c r="A212" s="86" t="s">
        <v>240</v>
      </c>
      <c r="B212" s="86" t="s">
        <v>53</v>
      </c>
      <c r="C212" s="86" t="s">
        <v>24</v>
      </c>
      <c r="D212" s="88">
        <v>11000000</v>
      </c>
      <c r="E212" s="80"/>
      <c r="F212" s="70"/>
      <c r="G212" s="70"/>
      <c r="H212" s="70"/>
      <c r="I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c r="AG212" s="70"/>
      <c r="AH212" s="70"/>
      <c r="AI212" s="70"/>
      <c r="AJ212" s="70"/>
      <c r="AK212" s="70"/>
      <c r="AL212" s="70"/>
      <c r="AM212" s="70"/>
      <c r="AN212" s="70"/>
      <c r="AO212" s="70"/>
      <c r="AP212" s="70"/>
      <c r="AQ212" s="70"/>
      <c r="AR212" s="70"/>
      <c r="AS212" s="70"/>
      <c r="AT212" s="70"/>
      <c r="AU212" s="70"/>
      <c r="AV212" s="70"/>
      <c r="AW212" s="70"/>
      <c r="AX212" s="70"/>
      <c r="AY212" s="70"/>
      <c r="AZ212" s="70"/>
      <c r="BA212" s="70"/>
      <c r="BB212" s="70"/>
      <c r="BC212" s="70"/>
      <c r="BD212" s="70"/>
      <c r="BE212" s="70"/>
      <c r="BF212" s="70"/>
      <c r="BG212" s="70"/>
      <c r="BH212" s="70"/>
      <c r="BI212" s="70"/>
      <c r="BJ212" s="70"/>
      <c r="BK212" s="70"/>
      <c r="BL212" s="70"/>
      <c r="BM212" s="70"/>
      <c r="BN212" s="70"/>
      <c r="BO212" s="70"/>
      <c r="BP212" s="70"/>
      <c r="BQ212" s="70"/>
      <c r="BR212" s="70"/>
      <c r="BS212" s="70"/>
      <c r="BT212" s="70"/>
      <c r="BU212" s="70"/>
      <c r="BV212" s="70"/>
      <c r="BW212" s="70"/>
      <c r="BX212" s="70"/>
      <c r="BY212" s="70"/>
      <c r="BZ212" s="70"/>
      <c r="CA212" s="70"/>
      <c r="CB212" s="70"/>
      <c r="CC212" s="70"/>
      <c r="CD212" s="70"/>
      <c r="CE212" s="70"/>
      <c r="CF212" s="70"/>
      <c r="CG212" s="70"/>
      <c r="CH212" s="70"/>
      <c r="CI212" s="70"/>
      <c r="CJ212" s="70"/>
      <c r="CK212" s="70"/>
      <c r="CL212" s="70"/>
      <c r="CM212" s="70"/>
      <c r="CN212" s="70"/>
      <c r="CO212" s="70"/>
      <c r="CP212" s="70"/>
      <c r="CQ212" s="70"/>
      <c r="CR212" s="70"/>
      <c r="CS212" s="70"/>
      <c r="CT212" s="70"/>
      <c r="CU212" s="70"/>
      <c r="CV212" s="70"/>
      <c r="CW212" s="70"/>
      <c r="CX212" s="70"/>
      <c r="CY212" s="70"/>
      <c r="CZ212" s="70"/>
      <c r="DA212" s="70"/>
      <c r="DB212" s="70"/>
      <c r="DC212" s="70"/>
      <c r="DD212" s="70"/>
      <c r="DE212" s="70"/>
      <c r="DF212" s="70"/>
      <c r="DG212" s="70"/>
      <c r="DH212" s="70"/>
      <c r="DI212" s="70"/>
      <c r="DJ212" s="70"/>
      <c r="DK212" s="70"/>
      <c r="DL212" s="70"/>
      <c r="DM212" s="70"/>
      <c r="DN212" s="70"/>
      <c r="DO212" s="70"/>
      <c r="DP212" s="70"/>
      <c r="DQ212" s="70"/>
      <c r="DR212" s="70"/>
      <c r="DS212" s="70"/>
      <c r="DT212" s="70"/>
      <c r="DU212" s="70"/>
      <c r="DV212" s="70"/>
      <c r="DW212" s="70"/>
      <c r="DX212" s="70"/>
      <c r="DY212" s="70"/>
      <c r="DZ212" s="70"/>
      <c r="EA212" s="70"/>
      <c r="EB212" s="70"/>
      <c r="EC212" s="70"/>
      <c r="ED212" s="70"/>
      <c r="EE212" s="70"/>
      <c r="EF212" s="70"/>
      <c r="EG212" s="70"/>
      <c r="EH212" s="70"/>
      <c r="EI212" s="70"/>
      <c r="EJ212" s="70"/>
      <c r="EK212" s="70"/>
      <c r="EL212" s="70"/>
      <c r="EM212" s="70"/>
      <c r="EN212" s="70"/>
      <c r="EO212" s="70"/>
      <c r="EP212" s="70"/>
      <c r="EQ212" s="70"/>
      <c r="ER212" s="70"/>
      <c r="ES212" s="70"/>
      <c r="ET212" s="70"/>
      <c r="EU212" s="70"/>
      <c r="EV212" s="70"/>
      <c r="EW212" s="70"/>
      <c r="EX212" s="70"/>
      <c r="EY212" s="70"/>
      <c r="EZ212" s="70"/>
      <c r="FA212" s="70"/>
      <c r="FB212" s="70"/>
      <c r="FC212" s="70"/>
      <c r="FD212" s="70"/>
      <c r="FE212" s="70"/>
      <c r="FF212" s="70"/>
      <c r="FG212" s="70"/>
      <c r="FH212" s="70"/>
      <c r="FI212" s="70"/>
      <c r="FJ212" s="70"/>
      <c r="FK212" s="70"/>
      <c r="FL212" s="70"/>
      <c r="FM212" s="70"/>
      <c r="FN212" s="70"/>
      <c r="FO212" s="70"/>
      <c r="FP212" s="70"/>
      <c r="FQ212" s="70"/>
      <c r="FR212" s="70"/>
      <c r="FS212" s="70"/>
      <c r="FT212" s="70"/>
      <c r="FU212" s="70"/>
      <c r="FV212" s="70"/>
      <c r="FW212" s="70"/>
      <c r="FX212" s="70"/>
      <c r="FY212" s="70"/>
      <c r="FZ212" s="70"/>
      <c r="GA212" s="70"/>
      <c r="GB212" s="70"/>
      <c r="GC212" s="70"/>
      <c r="GD212" s="70"/>
      <c r="GE212" s="70"/>
      <c r="GF212" s="70"/>
      <c r="GG212" s="70"/>
      <c r="GH212" s="70"/>
      <c r="GI212" s="70"/>
      <c r="GJ212" s="70"/>
      <c r="GK212" s="70"/>
      <c r="GL212" s="70"/>
      <c r="GM212" s="70"/>
      <c r="GN212" s="70"/>
      <c r="GO212" s="70"/>
      <c r="GP212" s="70"/>
      <c r="GQ212" s="70"/>
      <c r="GR212" s="70"/>
      <c r="GS212" s="70"/>
      <c r="GT212" s="70"/>
      <c r="GU212" s="70"/>
      <c r="GV212" s="70"/>
      <c r="GW212" s="70"/>
      <c r="GX212" s="70"/>
      <c r="GY212" s="70"/>
      <c r="GZ212" s="70"/>
      <c r="HA212" s="70"/>
      <c r="HB212" s="70"/>
      <c r="HC212" s="70"/>
      <c r="HD212" s="70"/>
      <c r="HE212" s="70"/>
      <c r="HF212" s="70"/>
      <c r="HG212" s="70"/>
      <c r="HH212" s="70"/>
      <c r="HI212" s="70"/>
      <c r="HJ212" s="70"/>
      <c r="HK212" s="70"/>
      <c r="HL212" s="70"/>
      <c r="HM212" s="70"/>
      <c r="HN212" s="70"/>
      <c r="HO212" s="70"/>
      <c r="HP212" s="70"/>
      <c r="HQ212" s="70"/>
      <c r="HR212" s="70"/>
      <c r="HS212" s="70"/>
      <c r="HT212" s="70"/>
      <c r="HU212" s="70"/>
      <c r="HV212" s="70"/>
      <c r="HW212" s="70"/>
      <c r="HX212" s="70"/>
      <c r="HY212" s="70"/>
      <c r="HZ212" s="70"/>
      <c r="IA212" s="70"/>
      <c r="IB212" s="70"/>
      <c r="IC212" s="70"/>
      <c r="ID212" s="70"/>
      <c r="IE212" s="70"/>
      <c r="IF212" s="70"/>
      <c r="IG212" s="70"/>
      <c r="IH212" s="70"/>
      <c r="II212" s="70"/>
      <c r="IJ212" s="70"/>
      <c r="IK212" s="70"/>
    </row>
    <row r="213" spans="1:245" x14ac:dyDescent="0.35">
      <c r="A213" s="86" t="s">
        <v>242</v>
      </c>
      <c r="B213" s="86" t="s">
        <v>506</v>
      </c>
      <c r="C213" s="86" t="s">
        <v>24</v>
      </c>
      <c r="D213" s="88">
        <v>10000000</v>
      </c>
    </row>
    <row r="214" spans="1:245" s="68" customFormat="1" x14ac:dyDescent="0.35">
      <c r="A214" s="86" t="s">
        <v>244</v>
      </c>
      <c r="B214" s="86" t="s">
        <v>247</v>
      </c>
      <c r="C214" s="86" t="s">
        <v>24</v>
      </c>
      <c r="D214" s="88">
        <v>9000000</v>
      </c>
      <c r="E214" s="76"/>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c r="FD214" s="1"/>
      <c r="FE214" s="1"/>
      <c r="FF214" s="1"/>
      <c r="FG214" s="1"/>
      <c r="FH214" s="1"/>
      <c r="FI214" s="1"/>
      <c r="FJ214" s="1"/>
      <c r="FK214" s="1"/>
      <c r="FL214" s="1"/>
      <c r="FM214" s="1"/>
      <c r="FN214" s="1"/>
      <c r="FO214" s="1"/>
      <c r="FP214" s="1"/>
      <c r="FQ214" s="1"/>
      <c r="FR214" s="1"/>
      <c r="FS214" s="1"/>
      <c r="FT214" s="1"/>
      <c r="FU214" s="1"/>
      <c r="FV214" s="1"/>
      <c r="FW214" s="1"/>
      <c r="FX214" s="1"/>
      <c r="FY214" s="1"/>
      <c r="FZ214" s="1"/>
      <c r="GA214" s="1"/>
      <c r="GB214" s="1"/>
      <c r="GC214" s="1"/>
      <c r="GD214" s="1"/>
      <c r="GE214" s="1"/>
      <c r="GF214" s="1"/>
      <c r="GG214" s="1"/>
      <c r="GH214" s="1"/>
      <c r="GI214" s="1"/>
      <c r="GJ214" s="1"/>
      <c r="GK214" s="1"/>
      <c r="GL214" s="1"/>
      <c r="GM214" s="1"/>
      <c r="GN214" s="1"/>
      <c r="GO214" s="1"/>
      <c r="GP214" s="1"/>
      <c r="GQ214" s="1"/>
      <c r="GR214" s="1"/>
      <c r="GS214" s="1"/>
      <c r="GT214" s="1"/>
      <c r="GU214" s="1"/>
      <c r="GV214" s="1"/>
      <c r="GW214" s="1"/>
      <c r="GX214" s="1"/>
      <c r="GY214" s="1"/>
      <c r="GZ214" s="1"/>
      <c r="HA214" s="1"/>
      <c r="HB214" s="1"/>
      <c r="HC214" s="1"/>
      <c r="HD214" s="1"/>
      <c r="HE214" s="1"/>
      <c r="HF214" s="1"/>
      <c r="HG214" s="1"/>
      <c r="HH214" s="1"/>
      <c r="HI214" s="1"/>
      <c r="HJ214" s="1"/>
      <c r="HK214" s="1"/>
      <c r="HL214" s="1"/>
      <c r="HM214" s="1"/>
      <c r="HN214" s="1"/>
      <c r="HO214" s="1"/>
      <c r="HP214" s="1"/>
      <c r="HQ214" s="1"/>
      <c r="HR214" s="1"/>
      <c r="HS214" s="1"/>
      <c r="HT214" s="1"/>
      <c r="HU214" s="1"/>
      <c r="HV214" s="1"/>
      <c r="HW214" s="1"/>
      <c r="HX214" s="1"/>
      <c r="HY214" s="1"/>
      <c r="HZ214" s="1"/>
      <c r="IA214" s="1"/>
      <c r="IB214" s="1"/>
      <c r="IC214" s="1"/>
      <c r="ID214" s="1"/>
      <c r="IE214" s="1"/>
      <c r="IF214" s="1"/>
      <c r="IG214" s="1"/>
      <c r="IH214" s="1"/>
      <c r="II214" s="1"/>
      <c r="IJ214" s="1"/>
      <c r="IK214" s="1"/>
    </row>
    <row r="215" spans="1:245" s="102" customFormat="1" x14ac:dyDescent="0.35">
      <c r="A215" s="98" t="s">
        <v>246</v>
      </c>
      <c r="B215" s="98" t="s">
        <v>924</v>
      </c>
      <c r="C215" s="98" t="s">
        <v>24</v>
      </c>
      <c r="D215" s="103">
        <v>8000000</v>
      </c>
      <c r="E215" s="101"/>
    </row>
    <row r="216" spans="1:245" x14ac:dyDescent="0.35">
      <c r="D216" s="88"/>
    </row>
    <row r="217" spans="1:245" s="70" customFormat="1" x14ac:dyDescent="0.35">
      <c r="A217" s="86" t="s">
        <v>248</v>
      </c>
      <c r="B217" s="86" t="s">
        <v>251</v>
      </c>
      <c r="C217" s="86" t="s">
        <v>40</v>
      </c>
      <c r="D217" s="88">
        <v>12000000</v>
      </c>
      <c r="E217" s="77"/>
      <c r="F217" s="68"/>
      <c r="G217" s="68"/>
      <c r="H217" s="68"/>
      <c r="I217" s="68"/>
      <c r="J217" s="68"/>
      <c r="K217" s="68"/>
      <c r="L217" s="68"/>
      <c r="M217" s="68"/>
      <c r="N217" s="68"/>
      <c r="O217" s="68"/>
      <c r="P217" s="68"/>
      <c r="Q217" s="68"/>
      <c r="R217" s="68"/>
      <c r="S217" s="68"/>
      <c r="T217" s="68"/>
      <c r="U217" s="68"/>
      <c r="V217" s="68"/>
      <c r="W217" s="68"/>
      <c r="X217" s="68"/>
      <c r="Y217" s="68"/>
      <c r="Z217" s="68"/>
      <c r="AA217" s="68"/>
      <c r="AB217" s="68"/>
      <c r="AC217" s="68"/>
      <c r="AD217" s="68"/>
      <c r="AE217" s="68"/>
      <c r="AF217" s="68"/>
      <c r="AG217" s="68"/>
      <c r="AH217" s="68"/>
      <c r="AI217" s="68"/>
      <c r="AJ217" s="68"/>
      <c r="AK217" s="68"/>
      <c r="AL217" s="68"/>
      <c r="AM217" s="68"/>
      <c r="AN217" s="68"/>
      <c r="AO217" s="68"/>
      <c r="AP217" s="68"/>
      <c r="AQ217" s="68"/>
      <c r="AR217" s="68"/>
      <c r="AS217" s="68"/>
      <c r="AT217" s="68"/>
      <c r="AU217" s="68"/>
      <c r="AV217" s="68"/>
      <c r="AW217" s="68"/>
      <c r="AX217" s="68"/>
      <c r="AY217" s="68"/>
      <c r="AZ217" s="68"/>
      <c r="BA217" s="68"/>
      <c r="BB217" s="68"/>
      <c r="BC217" s="68"/>
      <c r="BD217" s="68"/>
      <c r="BE217" s="68"/>
      <c r="BF217" s="68"/>
      <c r="BG217" s="68"/>
      <c r="BH217" s="68"/>
      <c r="BI217" s="68"/>
      <c r="BJ217" s="68"/>
      <c r="BK217" s="68"/>
      <c r="BL217" s="68"/>
      <c r="BM217" s="68"/>
      <c r="BN217" s="68"/>
      <c r="BO217" s="68"/>
      <c r="BP217" s="68"/>
      <c r="BQ217" s="68"/>
      <c r="BR217" s="68"/>
      <c r="BS217" s="68"/>
      <c r="BT217" s="68"/>
      <c r="BU217" s="68"/>
      <c r="BV217" s="68"/>
      <c r="BW217" s="68"/>
      <c r="BX217" s="68"/>
      <c r="BY217" s="68"/>
      <c r="BZ217" s="68"/>
      <c r="CA217" s="68"/>
      <c r="CB217" s="68"/>
      <c r="CC217" s="68"/>
      <c r="CD217" s="68"/>
      <c r="CE217" s="68"/>
      <c r="CF217" s="68"/>
      <c r="CG217" s="68"/>
      <c r="CH217" s="68"/>
      <c r="CI217" s="68"/>
      <c r="CJ217" s="68"/>
      <c r="CK217" s="68"/>
      <c r="CL217" s="68"/>
      <c r="CM217" s="68"/>
      <c r="CN217" s="68"/>
      <c r="CO217" s="68"/>
      <c r="CP217" s="68"/>
      <c r="CQ217" s="68"/>
      <c r="CR217" s="68"/>
      <c r="CS217" s="68"/>
      <c r="CT217" s="68"/>
      <c r="CU217" s="68"/>
      <c r="CV217" s="68"/>
      <c r="CW217" s="68"/>
      <c r="CX217" s="68"/>
      <c r="CY217" s="68"/>
      <c r="CZ217" s="68"/>
      <c r="DA217" s="68"/>
      <c r="DB217" s="68"/>
      <c r="DC217" s="68"/>
      <c r="DD217" s="68"/>
      <c r="DE217" s="68"/>
      <c r="DF217" s="68"/>
      <c r="DG217" s="68"/>
      <c r="DH217" s="68"/>
      <c r="DI217" s="68"/>
      <c r="DJ217" s="68"/>
      <c r="DK217" s="68"/>
      <c r="DL217" s="68"/>
      <c r="DM217" s="68"/>
      <c r="DN217" s="68"/>
      <c r="DO217" s="68"/>
      <c r="DP217" s="68"/>
      <c r="DQ217" s="68"/>
      <c r="DR217" s="68"/>
      <c r="DS217" s="68"/>
      <c r="DT217" s="68"/>
      <c r="DU217" s="68"/>
      <c r="DV217" s="68"/>
      <c r="DW217" s="68"/>
      <c r="DX217" s="68"/>
      <c r="DY217" s="68"/>
      <c r="DZ217" s="68"/>
      <c r="EA217" s="68"/>
      <c r="EB217" s="68"/>
      <c r="EC217" s="68"/>
      <c r="ED217" s="68"/>
      <c r="EE217" s="68"/>
      <c r="EF217" s="68"/>
      <c r="EG217" s="68"/>
      <c r="EH217" s="68"/>
      <c r="EI217" s="68"/>
      <c r="EJ217" s="68"/>
      <c r="EK217" s="68"/>
      <c r="EL217" s="68"/>
      <c r="EM217" s="68"/>
      <c r="EN217" s="68"/>
      <c r="EO217" s="68"/>
      <c r="EP217" s="68"/>
      <c r="EQ217" s="68"/>
      <c r="ER217" s="68"/>
      <c r="ES217" s="68"/>
      <c r="ET217" s="68"/>
      <c r="EU217" s="68"/>
      <c r="EV217" s="68"/>
      <c r="EW217" s="68"/>
      <c r="EX217" s="68"/>
      <c r="EY217" s="68"/>
      <c r="EZ217" s="68"/>
      <c r="FA217" s="68"/>
      <c r="FB217" s="68"/>
      <c r="FC217" s="68"/>
      <c r="FD217" s="68"/>
      <c r="FE217" s="68"/>
      <c r="FF217" s="68"/>
      <c r="FG217" s="68"/>
      <c r="FH217" s="68"/>
      <c r="FI217" s="68"/>
      <c r="FJ217" s="68"/>
      <c r="FK217" s="68"/>
      <c r="FL217" s="68"/>
      <c r="FM217" s="68"/>
      <c r="FN217" s="68"/>
      <c r="FO217" s="68"/>
      <c r="FP217" s="68"/>
      <c r="FQ217" s="68"/>
      <c r="FR217" s="68"/>
      <c r="FS217" s="68"/>
      <c r="FT217" s="68"/>
      <c r="FU217" s="68"/>
      <c r="FV217" s="68"/>
      <c r="FW217" s="68"/>
      <c r="FX217" s="68"/>
      <c r="FY217" s="68"/>
      <c r="FZ217" s="68"/>
      <c r="GA217" s="68"/>
      <c r="GB217" s="68"/>
      <c r="GC217" s="68"/>
      <c r="GD217" s="68"/>
      <c r="GE217" s="68"/>
      <c r="GF217" s="68"/>
      <c r="GG217" s="68"/>
      <c r="GH217" s="68"/>
      <c r="GI217" s="68"/>
      <c r="GJ217" s="68"/>
      <c r="GK217" s="68"/>
      <c r="GL217" s="68"/>
      <c r="GM217" s="68"/>
      <c r="GN217" s="68"/>
      <c r="GO217" s="68"/>
      <c r="GP217" s="68"/>
      <c r="GQ217" s="68"/>
      <c r="GR217" s="68"/>
      <c r="GS217" s="68"/>
      <c r="GT217" s="68"/>
      <c r="GU217" s="68"/>
      <c r="GV217" s="68"/>
      <c r="GW217" s="68"/>
      <c r="GX217" s="68"/>
      <c r="GY217" s="68"/>
      <c r="GZ217" s="68"/>
      <c r="HA217" s="68"/>
      <c r="HB217" s="68"/>
      <c r="HC217" s="68"/>
      <c r="HD217" s="68"/>
      <c r="HE217" s="68"/>
      <c r="HF217" s="68"/>
      <c r="HG217" s="68"/>
      <c r="HH217" s="68"/>
      <c r="HI217" s="68"/>
      <c r="HJ217" s="68"/>
      <c r="HK217" s="68"/>
      <c r="HL217" s="68"/>
      <c r="HM217" s="68"/>
      <c r="HN217" s="68"/>
      <c r="HO217" s="68"/>
      <c r="HP217" s="68"/>
      <c r="HQ217" s="68"/>
      <c r="HR217" s="68"/>
      <c r="HS217" s="68"/>
      <c r="HT217" s="68"/>
      <c r="HU217" s="68"/>
      <c r="HV217" s="68"/>
      <c r="HW217" s="68"/>
      <c r="HX217" s="68"/>
      <c r="HY217" s="68"/>
      <c r="HZ217" s="68"/>
      <c r="IA217" s="68"/>
      <c r="IB217" s="68"/>
      <c r="IC217" s="68"/>
      <c r="ID217" s="68"/>
      <c r="IE217" s="68"/>
      <c r="IF217" s="68"/>
      <c r="IG217" s="68"/>
      <c r="IH217" s="68"/>
      <c r="II217" s="68"/>
      <c r="IJ217" s="68"/>
      <c r="IK217" s="68"/>
    </row>
    <row r="218" spans="1:245" x14ac:dyDescent="0.35">
      <c r="A218" s="86" t="s">
        <v>250</v>
      </c>
      <c r="B218" s="86" t="s">
        <v>449</v>
      </c>
      <c r="C218" s="86" t="s">
        <v>40</v>
      </c>
      <c r="D218" s="88">
        <v>12000000</v>
      </c>
    </row>
    <row r="219" spans="1:245" s="71" customFormat="1" x14ac:dyDescent="0.35">
      <c r="A219" s="86" t="s">
        <v>252</v>
      </c>
      <c r="B219" s="86" t="s">
        <v>253</v>
      </c>
      <c r="C219" s="86" t="s">
        <v>40</v>
      </c>
      <c r="D219" s="88">
        <v>11000000</v>
      </c>
      <c r="E219" s="77"/>
      <c r="F219" s="68"/>
      <c r="G219" s="68"/>
      <c r="H219" s="68"/>
      <c r="I219" s="68"/>
      <c r="J219" s="68"/>
      <c r="K219" s="68"/>
      <c r="L219" s="68"/>
      <c r="M219" s="68"/>
      <c r="N219" s="68"/>
      <c r="O219" s="68"/>
      <c r="P219" s="68"/>
      <c r="Q219" s="68"/>
      <c r="R219" s="68"/>
      <c r="S219" s="68"/>
      <c r="T219" s="68"/>
      <c r="U219" s="68"/>
      <c r="V219" s="68"/>
      <c r="W219" s="68"/>
      <c r="X219" s="68"/>
      <c r="Y219" s="68"/>
      <c r="Z219" s="68"/>
      <c r="AA219" s="68"/>
      <c r="AB219" s="68"/>
      <c r="AC219" s="68"/>
      <c r="AD219" s="68"/>
      <c r="AE219" s="68"/>
      <c r="AF219" s="68"/>
      <c r="AG219" s="68"/>
      <c r="AH219" s="68"/>
      <c r="AI219" s="68"/>
      <c r="AJ219" s="68"/>
      <c r="AK219" s="68"/>
      <c r="AL219" s="68"/>
      <c r="AM219" s="68"/>
      <c r="AN219" s="68"/>
      <c r="AO219" s="68"/>
      <c r="AP219" s="68"/>
      <c r="AQ219" s="68"/>
      <c r="AR219" s="68"/>
      <c r="AS219" s="68"/>
      <c r="AT219" s="68"/>
      <c r="AU219" s="68"/>
      <c r="AV219" s="68"/>
      <c r="AW219" s="68"/>
      <c r="AX219" s="68"/>
      <c r="AY219" s="68"/>
      <c r="AZ219" s="68"/>
      <c r="BA219" s="68"/>
      <c r="BB219" s="68"/>
      <c r="BC219" s="68"/>
      <c r="BD219" s="68"/>
      <c r="BE219" s="68"/>
      <c r="BF219" s="68"/>
      <c r="BG219" s="68"/>
      <c r="BH219" s="68"/>
      <c r="BI219" s="68"/>
      <c r="BJ219" s="68"/>
      <c r="BK219" s="68"/>
      <c r="BL219" s="68"/>
      <c r="BM219" s="68"/>
      <c r="BN219" s="68"/>
      <c r="BO219" s="68"/>
      <c r="BP219" s="68"/>
      <c r="BQ219" s="68"/>
      <c r="BR219" s="68"/>
      <c r="BS219" s="68"/>
      <c r="BT219" s="68"/>
      <c r="BU219" s="68"/>
      <c r="BV219" s="68"/>
      <c r="BW219" s="68"/>
      <c r="BX219" s="68"/>
      <c r="BY219" s="68"/>
      <c r="BZ219" s="68"/>
      <c r="CA219" s="68"/>
      <c r="CB219" s="68"/>
      <c r="CC219" s="68"/>
      <c r="CD219" s="68"/>
      <c r="CE219" s="68"/>
      <c r="CF219" s="68"/>
      <c r="CG219" s="68"/>
      <c r="CH219" s="68"/>
      <c r="CI219" s="68"/>
      <c r="CJ219" s="68"/>
      <c r="CK219" s="68"/>
      <c r="CL219" s="68"/>
      <c r="CM219" s="68"/>
      <c r="CN219" s="68"/>
      <c r="CO219" s="68"/>
      <c r="CP219" s="68"/>
      <c r="CQ219" s="68"/>
      <c r="CR219" s="68"/>
      <c r="CS219" s="68"/>
      <c r="CT219" s="68"/>
      <c r="CU219" s="68"/>
      <c r="CV219" s="68"/>
      <c r="CW219" s="68"/>
      <c r="CX219" s="68"/>
      <c r="CY219" s="68"/>
      <c r="CZ219" s="68"/>
      <c r="DA219" s="68"/>
      <c r="DB219" s="68"/>
      <c r="DC219" s="68"/>
      <c r="DD219" s="68"/>
      <c r="DE219" s="68"/>
      <c r="DF219" s="68"/>
      <c r="DG219" s="68"/>
      <c r="DH219" s="68"/>
      <c r="DI219" s="68"/>
      <c r="DJ219" s="68"/>
      <c r="DK219" s="68"/>
      <c r="DL219" s="68"/>
      <c r="DM219" s="68"/>
      <c r="DN219" s="68"/>
      <c r="DO219" s="68"/>
      <c r="DP219" s="68"/>
      <c r="DQ219" s="68"/>
      <c r="DR219" s="68"/>
      <c r="DS219" s="68"/>
      <c r="DT219" s="68"/>
      <c r="DU219" s="68"/>
      <c r="DV219" s="68"/>
      <c r="DW219" s="68"/>
      <c r="DX219" s="68"/>
      <c r="DY219" s="68"/>
      <c r="DZ219" s="68"/>
      <c r="EA219" s="68"/>
      <c r="EB219" s="68"/>
      <c r="EC219" s="68"/>
      <c r="ED219" s="68"/>
      <c r="EE219" s="68"/>
      <c r="EF219" s="68"/>
      <c r="EG219" s="68"/>
      <c r="EH219" s="68"/>
      <c r="EI219" s="68"/>
      <c r="EJ219" s="68"/>
      <c r="EK219" s="68"/>
      <c r="EL219" s="68"/>
      <c r="EM219" s="68"/>
      <c r="EN219" s="68"/>
      <c r="EO219" s="68"/>
      <c r="EP219" s="68"/>
      <c r="EQ219" s="68"/>
      <c r="ER219" s="68"/>
      <c r="ES219" s="68"/>
      <c r="ET219" s="68"/>
      <c r="EU219" s="68"/>
      <c r="EV219" s="68"/>
      <c r="EW219" s="68"/>
      <c r="EX219" s="68"/>
      <c r="EY219" s="68"/>
      <c r="EZ219" s="68"/>
      <c r="FA219" s="68"/>
      <c r="FB219" s="68"/>
      <c r="FC219" s="68"/>
      <c r="FD219" s="68"/>
      <c r="FE219" s="68"/>
      <c r="FF219" s="68"/>
      <c r="FG219" s="68"/>
      <c r="FH219" s="68"/>
      <c r="FI219" s="68"/>
      <c r="FJ219" s="68"/>
      <c r="FK219" s="68"/>
      <c r="FL219" s="68"/>
      <c r="FM219" s="68"/>
      <c r="FN219" s="68"/>
      <c r="FO219" s="68"/>
      <c r="FP219" s="68"/>
      <c r="FQ219" s="68"/>
      <c r="FR219" s="68"/>
      <c r="FS219" s="68"/>
      <c r="FT219" s="68"/>
      <c r="FU219" s="68"/>
      <c r="FV219" s="68"/>
      <c r="FW219" s="68"/>
      <c r="FX219" s="68"/>
      <c r="FY219" s="68"/>
      <c r="FZ219" s="68"/>
      <c r="GA219" s="68"/>
      <c r="GB219" s="68"/>
      <c r="GC219" s="68"/>
      <c r="GD219" s="68"/>
      <c r="GE219" s="68"/>
      <c r="GF219" s="68"/>
      <c r="GG219" s="68"/>
      <c r="GH219" s="68"/>
      <c r="GI219" s="68"/>
      <c r="GJ219" s="68"/>
      <c r="GK219" s="68"/>
      <c r="GL219" s="68"/>
      <c r="GM219" s="68"/>
      <c r="GN219" s="68"/>
      <c r="GO219" s="68"/>
      <c r="GP219" s="68"/>
      <c r="GQ219" s="68"/>
      <c r="GR219" s="68"/>
      <c r="GS219" s="68"/>
      <c r="GT219" s="68"/>
      <c r="GU219" s="68"/>
      <c r="GV219" s="68"/>
      <c r="GW219" s="68"/>
      <c r="GX219" s="68"/>
      <c r="GY219" s="68"/>
      <c r="GZ219" s="68"/>
      <c r="HA219" s="68"/>
      <c r="HB219" s="68"/>
      <c r="HC219" s="68"/>
      <c r="HD219" s="68"/>
      <c r="HE219" s="68"/>
      <c r="HF219" s="68"/>
      <c r="HG219" s="68"/>
      <c r="HH219" s="68"/>
      <c r="HI219" s="68"/>
      <c r="HJ219" s="68"/>
      <c r="HK219" s="68"/>
      <c r="HL219" s="68"/>
      <c r="HM219" s="68"/>
      <c r="HN219" s="68"/>
      <c r="HO219" s="68"/>
      <c r="HP219" s="68"/>
      <c r="HQ219" s="68"/>
      <c r="HR219" s="68"/>
      <c r="HS219" s="68"/>
      <c r="HT219" s="68"/>
      <c r="HU219" s="68"/>
      <c r="HV219" s="68"/>
      <c r="HW219" s="68"/>
      <c r="HX219" s="68"/>
      <c r="HY219" s="68"/>
      <c r="HZ219" s="68"/>
      <c r="IA219" s="68"/>
      <c r="IB219" s="68"/>
      <c r="IC219" s="68"/>
      <c r="ID219" s="68"/>
      <c r="IE219" s="68"/>
      <c r="IF219" s="68"/>
      <c r="IG219" s="68"/>
      <c r="IH219" s="68"/>
      <c r="II219" s="68"/>
      <c r="IJ219" s="68"/>
      <c r="IK219" s="68"/>
    </row>
    <row r="220" spans="1:245" s="108" customFormat="1" x14ac:dyDescent="0.35">
      <c r="A220" s="109" t="s">
        <v>951</v>
      </c>
      <c r="B220" s="109" t="s">
        <v>249</v>
      </c>
      <c r="C220" s="109" t="s">
        <v>40</v>
      </c>
      <c r="D220" s="106">
        <v>9000000</v>
      </c>
      <c r="E220" s="107"/>
    </row>
    <row r="221" spans="1:245" s="69" customFormat="1" x14ac:dyDescent="0.35">
      <c r="A221" s="86" t="s">
        <v>254</v>
      </c>
      <c r="B221" s="86" t="s">
        <v>255</v>
      </c>
      <c r="C221" s="86" t="s">
        <v>40</v>
      </c>
      <c r="D221" s="88">
        <v>7000000</v>
      </c>
      <c r="E221" s="76"/>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c r="FD221" s="1"/>
      <c r="FE221" s="1"/>
      <c r="FF221" s="1"/>
      <c r="FG221" s="1"/>
      <c r="FH221" s="1"/>
      <c r="FI221" s="1"/>
      <c r="FJ221" s="1"/>
      <c r="FK221" s="1"/>
      <c r="FL221" s="1"/>
      <c r="FM221" s="1"/>
      <c r="FN221" s="1"/>
      <c r="FO221" s="1"/>
      <c r="FP221" s="1"/>
      <c r="FQ221" s="1"/>
      <c r="FR221" s="1"/>
      <c r="FS221" s="1"/>
      <c r="FT221" s="1"/>
      <c r="FU221" s="1"/>
      <c r="FV221" s="1"/>
      <c r="FW221" s="1"/>
      <c r="FX221" s="1"/>
      <c r="FY221" s="1"/>
      <c r="FZ221" s="1"/>
      <c r="GA221" s="1"/>
      <c r="GB221" s="1"/>
      <c r="GC221" s="1"/>
      <c r="GD221" s="1"/>
      <c r="GE221" s="1"/>
      <c r="GF221" s="1"/>
      <c r="GG221" s="1"/>
      <c r="GH221" s="1"/>
      <c r="GI221" s="1"/>
      <c r="GJ221" s="1"/>
      <c r="GK221" s="1"/>
      <c r="GL221" s="1"/>
      <c r="GM221" s="1"/>
      <c r="GN221" s="1"/>
      <c r="GO221" s="1"/>
      <c r="GP221" s="1"/>
      <c r="GQ221" s="1"/>
      <c r="GR221" s="1"/>
      <c r="GS221" s="1"/>
      <c r="GT221" s="1"/>
      <c r="GU221" s="1"/>
      <c r="GV221" s="1"/>
      <c r="GW221" s="1"/>
      <c r="GX221" s="1"/>
      <c r="GY221" s="1"/>
      <c r="GZ221" s="1"/>
      <c r="HA221" s="1"/>
      <c r="HB221" s="1"/>
      <c r="HC221" s="1"/>
      <c r="HD221" s="1"/>
      <c r="HE221" s="1"/>
      <c r="HF221" s="1"/>
      <c r="HG221" s="1"/>
      <c r="HH221" s="1"/>
      <c r="HI221" s="1"/>
      <c r="HJ221" s="1"/>
      <c r="HK221" s="1"/>
      <c r="HL221" s="1"/>
      <c r="HM221" s="1"/>
      <c r="HN221" s="1"/>
      <c r="HO221" s="1"/>
      <c r="HP221" s="1"/>
      <c r="HQ221" s="1"/>
      <c r="HR221" s="1"/>
      <c r="HS221" s="1"/>
      <c r="HT221" s="1"/>
      <c r="HU221" s="1"/>
      <c r="HV221" s="1"/>
      <c r="HW221" s="1"/>
      <c r="HX221" s="1"/>
      <c r="HY221" s="1"/>
      <c r="HZ221" s="1"/>
      <c r="IA221" s="1"/>
      <c r="IB221" s="1"/>
      <c r="IC221" s="1"/>
      <c r="ID221" s="1"/>
      <c r="IE221" s="1"/>
      <c r="IF221" s="1"/>
      <c r="IG221" s="1"/>
      <c r="IH221" s="1"/>
      <c r="II221" s="1"/>
      <c r="IJ221" s="1"/>
      <c r="IK221" s="1"/>
    </row>
    <row r="222" spans="1:245" x14ac:dyDescent="0.35">
      <c r="A222" s="86" t="s">
        <v>256</v>
      </c>
      <c r="B222" s="86" t="s">
        <v>257</v>
      </c>
      <c r="C222" s="86" t="s">
        <v>40</v>
      </c>
      <c r="D222" s="88">
        <v>6000000</v>
      </c>
      <c r="E222" s="79"/>
      <c r="F222" s="71"/>
      <c r="G222" s="71"/>
      <c r="H222" s="71"/>
      <c r="I222" s="71"/>
      <c r="J222" s="71"/>
      <c r="K222" s="71"/>
      <c r="L222" s="71"/>
      <c r="M222" s="71"/>
      <c r="N222" s="71"/>
      <c r="O222" s="71"/>
      <c r="P222" s="71"/>
      <c r="Q222" s="71"/>
      <c r="R222" s="71"/>
      <c r="S222" s="71"/>
      <c r="T222" s="71"/>
      <c r="U222" s="71"/>
      <c r="V222" s="71"/>
      <c r="W222" s="71"/>
      <c r="X222" s="71"/>
      <c r="Y222" s="71"/>
      <c r="Z222" s="71"/>
      <c r="AA222" s="71"/>
      <c r="AB222" s="71"/>
      <c r="AC222" s="71"/>
      <c r="AD222" s="71"/>
      <c r="AE222" s="71"/>
      <c r="AF222" s="71"/>
      <c r="AG222" s="71"/>
      <c r="AH222" s="71"/>
      <c r="AI222" s="71"/>
      <c r="AJ222" s="71"/>
      <c r="AK222" s="71"/>
      <c r="AL222" s="71"/>
      <c r="AM222" s="71"/>
      <c r="AN222" s="71"/>
      <c r="AO222" s="71"/>
      <c r="AP222" s="71"/>
      <c r="AQ222" s="71"/>
      <c r="AR222" s="71"/>
      <c r="AS222" s="71"/>
      <c r="AT222" s="71"/>
      <c r="AU222" s="71"/>
      <c r="AV222" s="71"/>
      <c r="AW222" s="71"/>
      <c r="AX222" s="71"/>
      <c r="AY222" s="71"/>
      <c r="AZ222" s="71"/>
      <c r="BA222" s="71"/>
      <c r="BB222" s="71"/>
      <c r="BC222" s="71"/>
      <c r="BD222" s="71"/>
      <c r="BE222" s="71"/>
      <c r="BF222" s="71"/>
      <c r="BG222" s="71"/>
      <c r="BH222" s="71"/>
      <c r="BI222" s="71"/>
      <c r="BJ222" s="71"/>
      <c r="BK222" s="71"/>
      <c r="BL222" s="71"/>
      <c r="BM222" s="71"/>
      <c r="BN222" s="71"/>
      <c r="BO222" s="71"/>
      <c r="BP222" s="71"/>
      <c r="BQ222" s="71"/>
      <c r="BR222" s="71"/>
      <c r="BS222" s="71"/>
      <c r="BT222" s="71"/>
      <c r="BU222" s="71"/>
      <c r="BV222" s="71"/>
      <c r="BW222" s="71"/>
      <c r="BX222" s="71"/>
      <c r="BY222" s="71"/>
      <c r="BZ222" s="71"/>
      <c r="CA222" s="71"/>
      <c r="CB222" s="71"/>
      <c r="CC222" s="71"/>
      <c r="CD222" s="71"/>
      <c r="CE222" s="71"/>
      <c r="CF222" s="71"/>
      <c r="CG222" s="71"/>
      <c r="CH222" s="71"/>
      <c r="CI222" s="71"/>
      <c r="CJ222" s="71"/>
      <c r="CK222" s="71"/>
      <c r="CL222" s="71"/>
      <c r="CM222" s="71"/>
      <c r="CN222" s="71"/>
      <c r="CO222" s="71"/>
      <c r="CP222" s="71"/>
      <c r="CQ222" s="71"/>
      <c r="CR222" s="71"/>
      <c r="CS222" s="71"/>
      <c r="CT222" s="71"/>
      <c r="CU222" s="71"/>
      <c r="CV222" s="71"/>
      <c r="CW222" s="71"/>
      <c r="CX222" s="71"/>
      <c r="CY222" s="71"/>
      <c r="CZ222" s="71"/>
      <c r="DA222" s="71"/>
      <c r="DB222" s="71"/>
      <c r="DC222" s="71"/>
      <c r="DD222" s="71"/>
      <c r="DE222" s="71"/>
      <c r="DF222" s="71"/>
      <c r="DG222" s="71"/>
      <c r="DH222" s="71"/>
      <c r="DI222" s="71"/>
      <c r="DJ222" s="71"/>
      <c r="DK222" s="71"/>
      <c r="DL222" s="71"/>
      <c r="DM222" s="71"/>
      <c r="DN222" s="71"/>
      <c r="DO222" s="71"/>
      <c r="DP222" s="71"/>
      <c r="DQ222" s="71"/>
      <c r="DR222" s="71"/>
      <c r="DS222" s="71"/>
      <c r="DT222" s="71"/>
      <c r="DU222" s="71"/>
      <c r="DV222" s="71"/>
      <c r="DW222" s="71"/>
      <c r="DX222" s="71"/>
      <c r="DY222" s="71"/>
      <c r="DZ222" s="71"/>
      <c r="EA222" s="71"/>
      <c r="EB222" s="71"/>
      <c r="EC222" s="71"/>
      <c r="ED222" s="71"/>
      <c r="EE222" s="71"/>
      <c r="EF222" s="71"/>
      <c r="EG222" s="71"/>
      <c r="EH222" s="71"/>
      <c r="EI222" s="71"/>
      <c r="EJ222" s="71"/>
      <c r="EK222" s="71"/>
      <c r="EL222" s="71"/>
      <c r="EM222" s="71"/>
      <c r="EN222" s="71"/>
      <c r="EO222" s="71"/>
      <c r="EP222" s="71"/>
      <c r="EQ222" s="71"/>
      <c r="ER222" s="71"/>
      <c r="ES222" s="71"/>
      <c r="ET222" s="71"/>
      <c r="EU222" s="71"/>
      <c r="EV222" s="71"/>
      <c r="EW222" s="71"/>
      <c r="EX222" s="71"/>
      <c r="EY222" s="71"/>
      <c r="EZ222" s="71"/>
      <c r="FA222" s="71"/>
      <c r="FB222" s="71"/>
      <c r="FC222" s="71"/>
      <c r="FD222" s="71"/>
      <c r="FE222" s="71"/>
      <c r="FF222" s="71"/>
      <c r="FG222" s="71"/>
      <c r="FH222" s="71"/>
      <c r="FI222" s="71"/>
      <c r="FJ222" s="71"/>
      <c r="FK222" s="71"/>
      <c r="FL222" s="71"/>
      <c r="FM222" s="71"/>
      <c r="FN222" s="71"/>
      <c r="FO222" s="71"/>
      <c r="FP222" s="71"/>
      <c r="FQ222" s="71"/>
      <c r="FR222" s="71"/>
      <c r="FS222" s="71"/>
      <c r="FT222" s="71"/>
      <c r="FU222" s="71"/>
      <c r="FV222" s="71"/>
      <c r="FW222" s="71"/>
      <c r="FX222" s="71"/>
      <c r="FY222" s="71"/>
      <c r="FZ222" s="71"/>
      <c r="GA222" s="71"/>
      <c r="GB222" s="71"/>
      <c r="GC222" s="71"/>
      <c r="GD222" s="71"/>
      <c r="GE222" s="71"/>
      <c r="GF222" s="71"/>
      <c r="GG222" s="71"/>
      <c r="GH222" s="71"/>
      <c r="GI222" s="71"/>
      <c r="GJ222" s="71"/>
      <c r="GK222" s="71"/>
      <c r="GL222" s="71"/>
      <c r="GM222" s="71"/>
      <c r="GN222" s="71"/>
      <c r="GO222" s="71"/>
      <c r="GP222" s="71"/>
      <c r="GQ222" s="71"/>
      <c r="GR222" s="71"/>
      <c r="GS222" s="71"/>
      <c r="GT222" s="71"/>
      <c r="GU222" s="71"/>
      <c r="GV222" s="71"/>
      <c r="GW222" s="71"/>
      <c r="GX222" s="71"/>
      <c r="GY222" s="71"/>
      <c r="GZ222" s="71"/>
      <c r="HA222" s="71"/>
      <c r="HB222" s="71"/>
      <c r="HC222" s="71"/>
      <c r="HD222" s="71"/>
      <c r="HE222" s="71"/>
      <c r="HF222" s="71"/>
      <c r="HG222" s="71"/>
      <c r="HH222" s="71"/>
      <c r="HI222" s="71"/>
      <c r="HJ222" s="71"/>
      <c r="HK222" s="71"/>
      <c r="HL222" s="71"/>
      <c r="HM222" s="71"/>
      <c r="HN222" s="71"/>
      <c r="HO222" s="71"/>
      <c r="HP222" s="71"/>
      <c r="HQ222" s="71"/>
      <c r="HR222" s="71"/>
      <c r="HS222" s="71"/>
      <c r="HT222" s="71"/>
      <c r="HU222" s="71"/>
      <c r="HV222" s="71"/>
      <c r="HW222" s="71"/>
      <c r="HX222" s="71"/>
      <c r="HY222" s="71"/>
      <c r="HZ222" s="71"/>
      <c r="IA222" s="71"/>
      <c r="IB222" s="71"/>
      <c r="IC222" s="71"/>
      <c r="ID222" s="71"/>
      <c r="IE222" s="71"/>
      <c r="IF222" s="71"/>
      <c r="IG222" s="71"/>
      <c r="IH222" s="71"/>
      <c r="II222" s="71"/>
      <c r="IJ222" s="71"/>
      <c r="IK222" s="71"/>
    </row>
    <row r="223" spans="1:245" x14ac:dyDescent="0.35">
      <c r="D223" s="88"/>
    </row>
    <row r="224" spans="1:245" s="68" customFormat="1" x14ac:dyDescent="0.35">
      <c r="A224" s="86"/>
      <c r="B224" s="86"/>
      <c r="C224" s="86"/>
      <c r="D224" s="88"/>
      <c r="E224" s="78"/>
      <c r="F224" s="69"/>
      <c r="G224" s="69"/>
      <c r="H224" s="69"/>
      <c r="I224" s="69"/>
      <c r="J224" s="69"/>
      <c r="K224" s="69"/>
      <c r="L224" s="69"/>
      <c r="M224" s="69"/>
      <c r="N224" s="69"/>
      <c r="O224" s="69"/>
      <c r="P224" s="69"/>
      <c r="Q224" s="69"/>
      <c r="R224" s="69"/>
      <c r="S224" s="69"/>
      <c r="T224" s="69"/>
      <c r="U224" s="69"/>
      <c r="V224" s="69"/>
      <c r="W224" s="69"/>
      <c r="X224" s="69"/>
      <c r="Y224" s="69"/>
      <c r="Z224" s="69"/>
      <c r="AA224" s="69"/>
      <c r="AB224" s="69"/>
      <c r="AC224" s="69"/>
      <c r="AD224" s="69"/>
      <c r="AE224" s="69"/>
      <c r="AF224" s="69"/>
      <c r="AG224" s="69"/>
      <c r="AH224" s="69"/>
      <c r="AI224" s="69"/>
      <c r="AJ224" s="69"/>
      <c r="AK224" s="69"/>
      <c r="AL224" s="69"/>
      <c r="AM224" s="69"/>
      <c r="AN224" s="69"/>
      <c r="AO224" s="69"/>
      <c r="AP224" s="69"/>
      <c r="AQ224" s="69"/>
      <c r="AR224" s="69"/>
      <c r="AS224" s="69"/>
      <c r="AT224" s="69"/>
      <c r="AU224" s="69"/>
      <c r="AV224" s="69"/>
      <c r="AW224" s="69"/>
      <c r="AX224" s="69"/>
      <c r="AY224" s="69"/>
      <c r="AZ224" s="69"/>
      <c r="BA224" s="69"/>
      <c r="BB224" s="69"/>
      <c r="BC224" s="69"/>
      <c r="BD224" s="69"/>
      <c r="BE224" s="69"/>
      <c r="BF224" s="69"/>
      <c r="BG224" s="69"/>
      <c r="BH224" s="69"/>
      <c r="BI224" s="69"/>
      <c r="BJ224" s="69"/>
      <c r="BK224" s="69"/>
      <c r="BL224" s="69"/>
      <c r="BM224" s="69"/>
      <c r="BN224" s="69"/>
      <c r="BO224" s="69"/>
      <c r="BP224" s="69"/>
      <c r="BQ224" s="69"/>
      <c r="BR224" s="69"/>
      <c r="BS224" s="69"/>
      <c r="BT224" s="69"/>
      <c r="BU224" s="69"/>
      <c r="BV224" s="69"/>
      <c r="BW224" s="69"/>
      <c r="BX224" s="69"/>
      <c r="BY224" s="69"/>
      <c r="BZ224" s="69"/>
      <c r="CA224" s="69"/>
      <c r="CB224" s="69"/>
      <c r="CC224" s="69"/>
      <c r="CD224" s="69"/>
      <c r="CE224" s="69"/>
      <c r="CF224" s="69"/>
      <c r="CG224" s="69"/>
      <c r="CH224" s="69"/>
      <c r="CI224" s="69"/>
      <c r="CJ224" s="69"/>
      <c r="CK224" s="69"/>
      <c r="CL224" s="69"/>
      <c r="CM224" s="69"/>
      <c r="CN224" s="69"/>
      <c r="CO224" s="69"/>
      <c r="CP224" s="69"/>
      <c r="CQ224" s="69"/>
      <c r="CR224" s="69"/>
      <c r="CS224" s="69"/>
      <c r="CT224" s="69"/>
      <c r="CU224" s="69"/>
      <c r="CV224" s="69"/>
      <c r="CW224" s="69"/>
      <c r="CX224" s="69"/>
      <c r="CY224" s="69"/>
      <c r="CZ224" s="69"/>
      <c r="DA224" s="69"/>
      <c r="DB224" s="69"/>
      <c r="DC224" s="69"/>
      <c r="DD224" s="69"/>
      <c r="DE224" s="69"/>
      <c r="DF224" s="69"/>
      <c r="DG224" s="69"/>
      <c r="DH224" s="69"/>
      <c r="DI224" s="69"/>
      <c r="DJ224" s="69"/>
      <c r="DK224" s="69"/>
      <c r="DL224" s="69"/>
      <c r="DM224" s="69"/>
      <c r="DN224" s="69"/>
      <c r="DO224" s="69"/>
      <c r="DP224" s="69"/>
      <c r="DQ224" s="69"/>
      <c r="DR224" s="69"/>
      <c r="DS224" s="69"/>
      <c r="DT224" s="69"/>
      <c r="DU224" s="69"/>
      <c r="DV224" s="69"/>
      <c r="DW224" s="69"/>
      <c r="DX224" s="69"/>
      <c r="DY224" s="69"/>
      <c r="DZ224" s="69"/>
      <c r="EA224" s="69"/>
      <c r="EB224" s="69"/>
      <c r="EC224" s="69"/>
      <c r="ED224" s="69"/>
      <c r="EE224" s="69"/>
      <c r="EF224" s="69"/>
      <c r="EG224" s="69"/>
      <c r="EH224" s="69"/>
      <c r="EI224" s="69"/>
      <c r="EJ224" s="69"/>
      <c r="EK224" s="69"/>
      <c r="EL224" s="69"/>
      <c r="EM224" s="69"/>
      <c r="EN224" s="69"/>
      <c r="EO224" s="69"/>
      <c r="EP224" s="69"/>
      <c r="EQ224" s="69"/>
      <c r="ER224" s="69"/>
      <c r="ES224" s="69"/>
      <c r="ET224" s="69"/>
      <c r="EU224" s="69"/>
      <c r="EV224" s="69"/>
      <c r="EW224" s="69"/>
      <c r="EX224" s="69"/>
      <c r="EY224" s="69"/>
      <c r="EZ224" s="69"/>
      <c r="FA224" s="69"/>
      <c r="FB224" s="69"/>
      <c r="FC224" s="69"/>
      <c r="FD224" s="69"/>
      <c r="FE224" s="69"/>
      <c r="FF224" s="69"/>
      <c r="FG224" s="69"/>
      <c r="FH224" s="69"/>
      <c r="FI224" s="69"/>
      <c r="FJ224" s="69"/>
      <c r="FK224" s="69"/>
      <c r="FL224" s="69"/>
      <c r="FM224" s="69"/>
      <c r="FN224" s="69"/>
      <c r="FO224" s="69"/>
      <c r="FP224" s="69"/>
      <c r="FQ224" s="69"/>
      <c r="FR224" s="69"/>
      <c r="FS224" s="69"/>
      <c r="FT224" s="69"/>
      <c r="FU224" s="69"/>
      <c r="FV224" s="69"/>
      <c r="FW224" s="69"/>
      <c r="FX224" s="69"/>
      <c r="FY224" s="69"/>
      <c r="FZ224" s="69"/>
      <c r="GA224" s="69"/>
      <c r="GB224" s="69"/>
      <c r="GC224" s="69"/>
      <c r="GD224" s="69"/>
      <c r="GE224" s="69"/>
      <c r="GF224" s="69"/>
      <c r="GG224" s="69"/>
      <c r="GH224" s="69"/>
      <c r="GI224" s="69"/>
      <c r="GJ224" s="69"/>
      <c r="GK224" s="69"/>
      <c r="GL224" s="69"/>
      <c r="GM224" s="69"/>
      <c r="GN224" s="69"/>
      <c r="GO224" s="69"/>
      <c r="GP224" s="69"/>
      <c r="GQ224" s="69"/>
      <c r="GR224" s="69"/>
      <c r="GS224" s="69"/>
      <c r="GT224" s="69"/>
      <c r="GU224" s="69"/>
      <c r="GV224" s="69"/>
      <c r="GW224" s="69"/>
      <c r="GX224" s="69"/>
      <c r="GY224" s="69"/>
      <c r="GZ224" s="69"/>
      <c r="HA224" s="69"/>
      <c r="HB224" s="69"/>
      <c r="HC224" s="69"/>
      <c r="HD224" s="69"/>
      <c r="HE224" s="69"/>
      <c r="HF224" s="69"/>
      <c r="HG224" s="69"/>
      <c r="HH224" s="69"/>
      <c r="HI224" s="69"/>
      <c r="HJ224" s="69"/>
      <c r="HK224" s="69"/>
      <c r="HL224" s="69"/>
      <c r="HM224" s="69"/>
      <c r="HN224" s="69"/>
      <c r="HO224" s="69"/>
      <c r="HP224" s="69"/>
      <c r="HQ224" s="69"/>
      <c r="HR224" s="69"/>
      <c r="HS224" s="69"/>
      <c r="HT224" s="69"/>
      <c r="HU224" s="69"/>
      <c r="HV224" s="69"/>
      <c r="HW224" s="69"/>
      <c r="HX224" s="69"/>
      <c r="HY224" s="69"/>
      <c r="HZ224" s="69"/>
      <c r="IA224" s="69"/>
      <c r="IB224" s="69"/>
      <c r="IC224" s="69"/>
      <c r="ID224" s="69"/>
      <c r="IE224" s="69"/>
      <c r="IF224" s="69"/>
      <c r="IG224" s="69"/>
      <c r="IH224" s="69"/>
      <c r="II224" s="69"/>
      <c r="IJ224" s="69"/>
      <c r="IK224" s="69"/>
    </row>
    <row r="225" spans="1:245" x14ac:dyDescent="0.35">
      <c r="B225" s="87" t="s">
        <v>258</v>
      </c>
      <c r="D225" s="88"/>
      <c r="E225" s="78"/>
      <c r="F225" s="69"/>
      <c r="G225" s="69"/>
      <c r="H225" s="69"/>
      <c r="I225" s="69"/>
      <c r="J225" s="69"/>
      <c r="K225" s="69"/>
      <c r="L225" s="69"/>
      <c r="M225" s="69"/>
      <c r="N225" s="69"/>
      <c r="O225" s="69"/>
      <c r="P225" s="69"/>
      <c r="Q225" s="69"/>
      <c r="R225" s="69"/>
      <c r="S225" s="69"/>
      <c r="T225" s="69"/>
      <c r="U225" s="69"/>
      <c r="V225" s="69"/>
      <c r="W225" s="69"/>
      <c r="X225" s="69"/>
      <c r="Y225" s="69"/>
      <c r="Z225" s="69"/>
      <c r="AA225" s="69"/>
      <c r="AB225" s="69"/>
      <c r="AC225" s="69"/>
      <c r="AD225" s="69"/>
      <c r="AE225" s="69"/>
      <c r="AF225" s="69"/>
      <c r="AG225" s="69"/>
      <c r="AH225" s="69"/>
      <c r="AI225" s="69"/>
      <c r="AJ225" s="69"/>
      <c r="AK225" s="69"/>
      <c r="AL225" s="69"/>
      <c r="AM225" s="69"/>
      <c r="AN225" s="69"/>
      <c r="AO225" s="69"/>
      <c r="AP225" s="69"/>
      <c r="AQ225" s="69"/>
      <c r="AR225" s="69"/>
      <c r="AS225" s="69"/>
      <c r="AT225" s="69"/>
      <c r="AU225" s="69"/>
      <c r="AV225" s="69"/>
      <c r="AW225" s="69"/>
      <c r="AX225" s="69"/>
      <c r="AY225" s="69"/>
      <c r="AZ225" s="69"/>
      <c r="BA225" s="69"/>
      <c r="BB225" s="69"/>
      <c r="BC225" s="69"/>
      <c r="BD225" s="69"/>
      <c r="BE225" s="69"/>
      <c r="BF225" s="69"/>
      <c r="BG225" s="69"/>
      <c r="BH225" s="69"/>
      <c r="BI225" s="69"/>
      <c r="BJ225" s="69"/>
      <c r="BK225" s="69"/>
      <c r="BL225" s="69"/>
      <c r="BM225" s="69"/>
      <c r="BN225" s="69"/>
      <c r="BO225" s="69"/>
      <c r="BP225" s="69"/>
      <c r="BQ225" s="69"/>
      <c r="BR225" s="69"/>
      <c r="BS225" s="69"/>
      <c r="BT225" s="69"/>
      <c r="BU225" s="69"/>
      <c r="BV225" s="69"/>
      <c r="BW225" s="69"/>
      <c r="BX225" s="69"/>
      <c r="BY225" s="69"/>
      <c r="BZ225" s="69"/>
      <c r="CA225" s="69"/>
      <c r="CB225" s="69"/>
      <c r="CC225" s="69"/>
      <c r="CD225" s="69"/>
      <c r="CE225" s="69"/>
      <c r="CF225" s="69"/>
      <c r="CG225" s="69"/>
      <c r="CH225" s="69"/>
      <c r="CI225" s="69"/>
      <c r="CJ225" s="69"/>
      <c r="CK225" s="69"/>
      <c r="CL225" s="69"/>
      <c r="CM225" s="69"/>
      <c r="CN225" s="69"/>
      <c r="CO225" s="69"/>
      <c r="CP225" s="69"/>
      <c r="CQ225" s="69"/>
      <c r="CR225" s="69"/>
      <c r="CS225" s="69"/>
      <c r="CT225" s="69"/>
      <c r="CU225" s="69"/>
      <c r="CV225" s="69"/>
      <c r="CW225" s="69"/>
      <c r="CX225" s="69"/>
      <c r="CY225" s="69"/>
      <c r="CZ225" s="69"/>
      <c r="DA225" s="69"/>
      <c r="DB225" s="69"/>
      <c r="DC225" s="69"/>
      <c r="DD225" s="69"/>
      <c r="DE225" s="69"/>
      <c r="DF225" s="69"/>
      <c r="DG225" s="69"/>
      <c r="DH225" s="69"/>
      <c r="DI225" s="69"/>
      <c r="DJ225" s="69"/>
      <c r="DK225" s="69"/>
      <c r="DL225" s="69"/>
      <c r="DM225" s="69"/>
      <c r="DN225" s="69"/>
      <c r="DO225" s="69"/>
      <c r="DP225" s="69"/>
      <c r="DQ225" s="69"/>
      <c r="DR225" s="69"/>
      <c r="DS225" s="69"/>
      <c r="DT225" s="69"/>
      <c r="DU225" s="69"/>
      <c r="DV225" s="69"/>
      <c r="DW225" s="69"/>
      <c r="DX225" s="69"/>
      <c r="DY225" s="69"/>
      <c r="DZ225" s="69"/>
      <c r="EA225" s="69"/>
      <c r="EB225" s="69"/>
      <c r="EC225" s="69"/>
      <c r="ED225" s="69"/>
      <c r="EE225" s="69"/>
      <c r="EF225" s="69"/>
      <c r="EG225" s="69"/>
      <c r="EH225" s="69"/>
      <c r="EI225" s="69"/>
      <c r="EJ225" s="69"/>
      <c r="EK225" s="69"/>
      <c r="EL225" s="69"/>
      <c r="EM225" s="69"/>
      <c r="EN225" s="69"/>
      <c r="EO225" s="69"/>
      <c r="EP225" s="69"/>
      <c r="EQ225" s="69"/>
      <c r="ER225" s="69"/>
      <c r="ES225" s="69"/>
      <c r="ET225" s="69"/>
      <c r="EU225" s="69"/>
      <c r="EV225" s="69"/>
      <c r="EW225" s="69"/>
      <c r="EX225" s="69"/>
      <c r="EY225" s="69"/>
      <c r="EZ225" s="69"/>
      <c r="FA225" s="69"/>
      <c r="FB225" s="69"/>
      <c r="FC225" s="69"/>
      <c r="FD225" s="69"/>
      <c r="FE225" s="69"/>
      <c r="FF225" s="69"/>
      <c r="FG225" s="69"/>
      <c r="FH225" s="69"/>
      <c r="FI225" s="69"/>
      <c r="FJ225" s="69"/>
      <c r="FK225" s="69"/>
      <c r="FL225" s="69"/>
      <c r="FM225" s="69"/>
      <c r="FN225" s="69"/>
      <c r="FO225" s="69"/>
      <c r="FP225" s="69"/>
      <c r="FQ225" s="69"/>
      <c r="FR225" s="69"/>
      <c r="FS225" s="69"/>
      <c r="FT225" s="69"/>
      <c r="FU225" s="69"/>
      <c r="FV225" s="69"/>
      <c r="FW225" s="69"/>
      <c r="FX225" s="69"/>
      <c r="FY225" s="69"/>
      <c r="FZ225" s="69"/>
      <c r="GA225" s="69"/>
      <c r="GB225" s="69"/>
      <c r="GC225" s="69"/>
      <c r="GD225" s="69"/>
      <c r="GE225" s="69"/>
      <c r="GF225" s="69"/>
      <c r="GG225" s="69"/>
      <c r="GH225" s="69"/>
      <c r="GI225" s="69"/>
      <c r="GJ225" s="69"/>
      <c r="GK225" s="69"/>
      <c r="GL225" s="69"/>
      <c r="GM225" s="69"/>
      <c r="GN225" s="69"/>
      <c r="GO225" s="69"/>
      <c r="GP225" s="69"/>
      <c r="GQ225" s="69"/>
      <c r="GR225" s="69"/>
      <c r="GS225" s="69"/>
      <c r="GT225" s="69"/>
      <c r="GU225" s="69"/>
      <c r="GV225" s="69"/>
      <c r="GW225" s="69"/>
      <c r="GX225" s="69"/>
      <c r="GY225" s="69"/>
      <c r="GZ225" s="69"/>
      <c r="HA225" s="69"/>
      <c r="HB225" s="69"/>
      <c r="HC225" s="69"/>
      <c r="HD225" s="69"/>
      <c r="HE225" s="69"/>
      <c r="HF225" s="69"/>
      <c r="HG225" s="69"/>
      <c r="HH225" s="69"/>
      <c r="HI225" s="69"/>
      <c r="HJ225" s="69"/>
      <c r="HK225" s="69"/>
      <c r="HL225" s="69"/>
      <c r="HM225" s="69"/>
      <c r="HN225" s="69"/>
      <c r="HO225" s="69"/>
      <c r="HP225" s="69"/>
      <c r="HQ225" s="69"/>
      <c r="HR225" s="69"/>
      <c r="HS225" s="69"/>
      <c r="HT225" s="69"/>
      <c r="HU225" s="69"/>
      <c r="HV225" s="69"/>
      <c r="HW225" s="69"/>
      <c r="HX225" s="69"/>
      <c r="HY225" s="69"/>
      <c r="HZ225" s="69"/>
      <c r="IA225" s="69"/>
      <c r="IB225" s="69"/>
      <c r="IC225" s="69"/>
      <c r="ID225" s="69"/>
      <c r="IE225" s="69"/>
      <c r="IF225" s="69"/>
      <c r="IG225" s="69"/>
      <c r="IH225" s="69"/>
      <c r="II225" s="69"/>
      <c r="IJ225" s="69"/>
      <c r="IK225" s="69"/>
    </row>
    <row r="226" spans="1:245" s="70" customFormat="1" x14ac:dyDescent="0.35">
      <c r="A226" s="86" t="s">
        <v>259</v>
      </c>
      <c r="B226" s="86" t="s">
        <v>260</v>
      </c>
      <c r="C226" s="86" t="s">
        <v>6</v>
      </c>
      <c r="D226" s="88">
        <v>10000000</v>
      </c>
      <c r="E226" s="77"/>
      <c r="F226" s="68"/>
      <c r="G226" s="68"/>
      <c r="H226" s="68"/>
      <c r="I226" s="68"/>
      <c r="J226" s="68"/>
      <c r="K226" s="68"/>
      <c r="L226" s="68"/>
      <c r="M226" s="68"/>
      <c r="N226" s="68"/>
      <c r="O226" s="68"/>
      <c r="P226" s="68"/>
      <c r="Q226" s="68"/>
      <c r="R226" s="68"/>
      <c r="S226" s="68"/>
      <c r="T226" s="68"/>
      <c r="U226" s="68"/>
      <c r="V226" s="68"/>
      <c r="W226" s="68"/>
      <c r="X226" s="68"/>
      <c r="Y226" s="68"/>
      <c r="Z226" s="68"/>
      <c r="AA226" s="68"/>
      <c r="AB226" s="68"/>
      <c r="AC226" s="68"/>
      <c r="AD226" s="68"/>
      <c r="AE226" s="68"/>
      <c r="AF226" s="68"/>
      <c r="AG226" s="68"/>
      <c r="AH226" s="68"/>
      <c r="AI226" s="68"/>
      <c r="AJ226" s="68"/>
      <c r="AK226" s="68"/>
      <c r="AL226" s="68"/>
      <c r="AM226" s="68"/>
      <c r="AN226" s="68"/>
      <c r="AO226" s="68"/>
      <c r="AP226" s="68"/>
      <c r="AQ226" s="68"/>
      <c r="AR226" s="68"/>
      <c r="AS226" s="68"/>
      <c r="AT226" s="68"/>
      <c r="AU226" s="68"/>
      <c r="AV226" s="68"/>
      <c r="AW226" s="68"/>
      <c r="AX226" s="68"/>
      <c r="AY226" s="68"/>
      <c r="AZ226" s="68"/>
      <c r="BA226" s="68"/>
      <c r="BB226" s="68"/>
      <c r="BC226" s="68"/>
      <c r="BD226" s="68"/>
      <c r="BE226" s="68"/>
      <c r="BF226" s="68"/>
      <c r="BG226" s="68"/>
      <c r="BH226" s="68"/>
      <c r="BI226" s="68"/>
      <c r="BJ226" s="68"/>
      <c r="BK226" s="68"/>
      <c r="BL226" s="68"/>
      <c r="BM226" s="68"/>
      <c r="BN226" s="68"/>
      <c r="BO226" s="68"/>
      <c r="BP226" s="68"/>
      <c r="BQ226" s="68"/>
      <c r="BR226" s="68"/>
      <c r="BS226" s="68"/>
      <c r="BT226" s="68"/>
      <c r="BU226" s="68"/>
      <c r="BV226" s="68"/>
      <c r="BW226" s="68"/>
      <c r="BX226" s="68"/>
      <c r="BY226" s="68"/>
      <c r="BZ226" s="68"/>
      <c r="CA226" s="68"/>
      <c r="CB226" s="68"/>
      <c r="CC226" s="68"/>
      <c r="CD226" s="68"/>
      <c r="CE226" s="68"/>
      <c r="CF226" s="68"/>
      <c r="CG226" s="68"/>
      <c r="CH226" s="68"/>
      <c r="CI226" s="68"/>
      <c r="CJ226" s="68"/>
      <c r="CK226" s="68"/>
      <c r="CL226" s="68"/>
      <c r="CM226" s="68"/>
      <c r="CN226" s="68"/>
      <c r="CO226" s="68"/>
      <c r="CP226" s="68"/>
      <c r="CQ226" s="68"/>
      <c r="CR226" s="68"/>
      <c r="CS226" s="68"/>
      <c r="CT226" s="68"/>
      <c r="CU226" s="68"/>
      <c r="CV226" s="68"/>
      <c r="CW226" s="68"/>
      <c r="CX226" s="68"/>
      <c r="CY226" s="68"/>
      <c r="CZ226" s="68"/>
      <c r="DA226" s="68"/>
      <c r="DB226" s="68"/>
      <c r="DC226" s="68"/>
      <c r="DD226" s="68"/>
      <c r="DE226" s="68"/>
      <c r="DF226" s="68"/>
      <c r="DG226" s="68"/>
      <c r="DH226" s="68"/>
      <c r="DI226" s="68"/>
      <c r="DJ226" s="68"/>
      <c r="DK226" s="68"/>
      <c r="DL226" s="68"/>
      <c r="DM226" s="68"/>
      <c r="DN226" s="68"/>
      <c r="DO226" s="68"/>
      <c r="DP226" s="68"/>
      <c r="DQ226" s="68"/>
      <c r="DR226" s="68"/>
      <c r="DS226" s="68"/>
      <c r="DT226" s="68"/>
      <c r="DU226" s="68"/>
      <c r="DV226" s="68"/>
      <c r="DW226" s="68"/>
      <c r="DX226" s="68"/>
      <c r="DY226" s="68"/>
      <c r="DZ226" s="68"/>
      <c r="EA226" s="68"/>
      <c r="EB226" s="68"/>
      <c r="EC226" s="68"/>
      <c r="ED226" s="68"/>
      <c r="EE226" s="68"/>
      <c r="EF226" s="68"/>
      <c r="EG226" s="68"/>
      <c r="EH226" s="68"/>
      <c r="EI226" s="68"/>
      <c r="EJ226" s="68"/>
      <c r="EK226" s="68"/>
      <c r="EL226" s="68"/>
      <c r="EM226" s="68"/>
      <c r="EN226" s="68"/>
      <c r="EO226" s="68"/>
      <c r="EP226" s="68"/>
      <c r="EQ226" s="68"/>
      <c r="ER226" s="68"/>
      <c r="ES226" s="68"/>
      <c r="ET226" s="68"/>
      <c r="EU226" s="68"/>
      <c r="EV226" s="68"/>
      <c r="EW226" s="68"/>
      <c r="EX226" s="68"/>
      <c r="EY226" s="68"/>
      <c r="EZ226" s="68"/>
      <c r="FA226" s="68"/>
      <c r="FB226" s="68"/>
      <c r="FC226" s="68"/>
      <c r="FD226" s="68"/>
      <c r="FE226" s="68"/>
      <c r="FF226" s="68"/>
      <c r="FG226" s="68"/>
      <c r="FH226" s="68"/>
      <c r="FI226" s="68"/>
      <c r="FJ226" s="68"/>
      <c r="FK226" s="68"/>
      <c r="FL226" s="68"/>
      <c r="FM226" s="68"/>
      <c r="FN226" s="68"/>
      <c r="FO226" s="68"/>
      <c r="FP226" s="68"/>
      <c r="FQ226" s="68"/>
      <c r="FR226" s="68"/>
      <c r="FS226" s="68"/>
      <c r="FT226" s="68"/>
      <c r="FU226" s="68"/>
      <c r="FV226" s="68"/>
      <c r="FW226" s="68"/>
      <c r="FX226" s="68"/>
      <c r="FY226" s="68"/>
      <c r="FZ226" s="68"/>
      <c r="GA226" s="68"/>
      <c r="GB226" s="68"/>
      <c r="GC226" s="68"/>
      <c r="GD226" s="68"/>
      <c r="GE226" s="68"/>
      <c r="GF226" s="68"/>
      <c r="GG226" s="68"/>
      <c r="GH226" s="68"/>
      <c r="GI226" s="68"/>
      <c r="GJ226" s="68"/>
      <c r="GK226" s="68"/>
      <c r="GL226" s="68"/>
      <c r="GM226" s="68"/>
      <c r="GN226" s="68"/>
      <c r="GO226" s="68"/>
      <c r="GP226" s="68"/>
      <c r="GQ226" s="68"/>
      <c r="GR226" s="68"/>
      <c r="GS226" s="68"/>
      <c r="GT226" s="68"/>
      <c r="GU226" s="68"/>
      <c r="GV226" s="68"/>
      <c r="GW226" s="68"/>
      <c r="GX226" s="68"/>
      <c r="GY226" s="68"/>
      <c r="GZ226" s="68"/>
      <c r="HA226" s="68"/>
      <c r="HB226" s="68"/>
      <c r="HC226" s="68"/>
      <c r="HD226" s="68"/>
      <c r="HE226" s="68"/>
      <c r="HF226" s="68"/>
      <c r="HG226" s="68"/>
      <c r="HH226" s="68"/>
      <c r="HI226" s="68"/>
      <c r="HJ226" s="68"/>
      <c r="HK226" s="68"/>
      <c r="HL226" s="68"/>
      <c r="HM226" s="68"/>
      <c r="HN226" s="68"/>
      <c r="HO226" s="68"/>
      <c r="HP226" s="68"/>
      <c r="HQ226" s="68"/>
      <c r="HR226" s="68"/>
      <c r="HS226" s="68"/>
      <c r="HT226" s="68"/>
      <c r="HU226" s="68"/>
      <c r="HV226" s="68"/>
      <c r="HW226" s="68"/>
      <c r="HX226" s="68"/>
      <c r="HY226" s="68"/>
      <c r="HZ226" s="68"/>
      <c r="IA226" s="68"/>
      <c r="IB226" s="68"/>
      <c r="IC226" s="68"/>
      <c r="ID226" s="68"/>
      <c r="IE226" s="68"/>
      <c r="IF226" s="68"/>
      <c r="IG226" s="68"/>
      <c r="IH226" s="68"/>
      <c r="II226" s="68"/>
      <c r="IJ226" s="68"/>
      <c r="IK226" s="68"/>
    </row>
    <row r="227" spans="1:245" s="68" customFormat="1" x14ac:dyDescent="0.35">
      <c r="A227" s="86"/>
      <c r="B227" s="86"/>
      <c r="C227" s="86"/>
      <c r="D227" s="88"/>
      <c r="E227" s="76"/>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c r="FD227" s="1"/>
      <c r="FE227" s="1"/>
      <c r="FF227" s="1"/>
      <c r="FG227" s="1"/>
      <c r="FH227" s="1"/>
      <c r="FI227" s="1"/>
      <c r="FJ227" s="1"/>
      <c r="FK227" s="1"/>
      <c r="FL227" s="1"/>
      <c r="FM227" s="1"/>
      <c r="FN227" s="1"/>
      <c r="FO227" s="1"/>
      <c r="FP227" s="1"/>
      <c r="FQ227" s="1"/>
      <c r="FR227" s="1"/>
      <c r="FS227" s="1"/>
      <c r="FT227" s="1"/>
      <c r="FU227" s="1"/>
      <c r="FV227" s="1"/>
      <c r="FW227" s="1"/>
      <c r="FX227" s="1"/>
      <c r="FY227" s="1"/>
      <c r="FZ227" s="1"/>
      <c r="GA227" s="1"/>
      <c r="GB227" s="1"/>
      <c r="GC227" s="1"/>
      <c r="GD227" s="1"/>
      <c r="GE227" s="1"/>
      <c r="GF227" s="1"/>
      <c r="GG227" s="1"/>
      <c r="GH227" s="1"/>
      <c r="GI227" s="1"/>
      <c r="GJ227" s="1"/>
      <c r="GK227" s="1"/>
      <c r="GL227" s="1"/>
      <c r="GM227" s="1"/>
      <c r="GN227" s="1"/>
      <c r="GO227" s="1"/>
      <c r="GP227" s="1"/>
      <c r="GQ227" s="1"/>
      <c r="GR227" s="1"/>
      <c r="GS227" s="1"/>
      <c r="GT227" s="1"/>
      <c r="GU227" s="1"/>
      <c r="GV227" s="1"/>
      <c r="GW227" s="1"/>
      <c r="GX227" s="1"/>
      <c r="GY227" s="1"/>
      <c r="GZ227" s="1"/>
      <c r="HA227" s="1"/>
      <c r="HB227" s="1"/>
      <c r="HC227" s="1"/>
      <c r="HD227" s="1"/>
      <c r="HE227" s="1"/>
      <c r="HF227" s="1"/>
      <c r="HG227" s="1"/>
      <c r="HH227" s="1"/>
      <c r="HI227" s="1"/>
      <c r="HJ227" s="1"/>
      <c r="HK227" s="1"/>
      <c r="HL227" s="1"/>
      <c r="HM227" s="1"/>
      <c r="HN227" s="1"/>
      <c r="HO227" s="1"/>
      <c r="HP227" s="1"/>
      <c r="HQ227" s="1"/>
      <c r="HR227" s="1"/>
      <c r="HS227" s="1"/>
      <c r="HT227" s="1"/>
      <c r="HU227" s="1"/>
      <c r="HV227" s="1"/>
      <c r="HW227" s="1"/>
      <c r="HX227" s="1"/>
      <c r="HY227" s="1"/>
      <c r="HZ227" s="1"/>
      <c r="IA227" s="1"/>
      <c r="IB227" s="1"/>
      <c r="IC227" s="1"/>
      <c r="ID227" s="1"/>
      <c r="IE227" s="1"/>
      <c r="IF227" s="1"/>
      <c r="IG227" s="1"/>
      <c r="IH227" s="1"/>
      <c r="II227" s="1"/>
      <c r="IJ227" s="1"/>
      <c r="IK227" s="1"/>
    </row>
    <row r="228" spans="1:245" s="68" customFormat="1" x14ac:dyDescent="0.35">
      <c r="A228" s="86" t="s">
        <v>261</v>
      </c>
      <c r="B228" s="86" t="s">
        <v>771</v>
      </c>
      <c r="C228" s="86" t="s">
        <v>8</v>
      </c>
      <c r="D228" s="88">
        <v>11000000</v>
      </c>
      <c r="E228" s="77"/>
    </row>
    <row r="229" spans="1:245" s="69" customFormat="1" x14ac:dyDescent="0.35">
      <c r="A229" s="86" t="s">
        <v>263</v>
      </c>
      <c r="B229" s="86" t="s">
        <v>269</v>
      </c>
      <c r="C229" s="86" t="s">
        <v>8</v>
      </c>
      <c r="D229" s="88">
        <v>10000000</v>
      </c>
      <c r="E229" s="77"/>
      <c r="F229" s="68"/>
      <c r="G229" s="68"/>
      <c r="H229" s="68"/>
      <c r="I229" s="68"/>
      <c r="J229" s="68"/>
      <c r="K229" s="68"/>
      <c r="L229" s="68"/>
      <c r="M229" s="68"/>
      <c r="N229" s="68"/>
      <c r="O229" s="68"/>
      <c r="P229" s="68"/>
      <c r="Q229" s="68"/>
      <c r="R229" s="68"/>
      <c r="S229" s="68"/>
      <c r="T229" s="68"/>
      <c r="U229" s="68"/>
      <c r="V229" s="68"/>
      <c r="W229" s="68"/>
      <c r="X229" s="68"/>
      <c r="Y229" s="68"/>
      <c r="Z229" s="68"/>
      <c r="AA229" s="68"/>
      <c r="AB229" s="68"/>
      <c r="AC229" s="68"/>
      <c r="AD229" s="68"/>
      <c r="AE229" s="68"/>
      <c r="AF229" s="68"/>
      <c r="AG229" s="68"/>
      <c r="AH229" s="68"/>
      <c r="AI229" s="68"/>
      <c r="AJ229" s="68"/>
      <c r="AK229" s="68"/>
      <c r="AL229" s="68"/>
      <c r="AM229" s="68"/>
      <c r="AN229" s="68"/>
      <c r="AO229" s="68"/>
      <c r="AP229" s="68"/>
      <c r="AQ229" s="68"/>
      <c r="AR229" s="68"/>
      <c r="AS229" s="68"/>
      <c r="AT229" s="68"/>
      <c r="AU229" s="68"/>
      <c r="AV229" s="68"/>
      <c r="AW229" s="68"/>
      <c r="AX229" s="68"/>
      <c r="AY229" s="68"/>
      <c r="AZ229" s="68"/>
      <c r="BA229" s="68"/>
      <c r="BB229" s="68"/>
      <c r="BC229" s="68"/>
      <c r="BD229" s="68"/>
      <c r="BE229" s="68"/>
      <c r="BF229" s="68"/>
      <c r="BG229" s="68"/>
      <c r="BH229" s="68"/>
      <c r="BI229" s="68"/>
      <c r="BJ229" s="68"/>
      <c r="BK229" s="68"/>
      <c r="BL229" s="68"/>
      <c r="BM229" s="68"/>
      <c r="BN229" s="68"/>
      <c r="BO229" s="68"/>
      <c r="BP229" s="68"/>
      <c r="BQ229" s="68"/>
      <c r="BR229" s="68"/>
      <c r="BS229" s="68"/>
      <c r="BT229" s="68"/>
      <c r="BU229" s="68"/>
      <c r="BV229" s="68"/>
      <c r="BW229" s="68"/>
      <c r="BX229" s="68"/>
      <c r="BY229" s="68"/>
      <c r="BZ229" s="68"/>
      <c r="CA229" s="68"/>
      <c r="CB229" s="68"/>
      <c r="CC229" s="68"/>
      <c r="CD229" s="68"/>
      <c r="CE229" s="68"/>
      <c r="CF229" s="68"/>
      <c r="CG229" s="68"/>
      <c r="CH229" s="68"/>
      <c r="CI229" s="68"/>
      <c r="CJ229" s="68"/>
      <c r="CK229" s="68"/>
      <c r="CL229" s="68"/>
      <c r="CM229" s="68"/>
      <c r="CN229" s="68"/>
      <c r="CO229" s="68"/>
      <c r="CP229" s="68"/>
      <c r="CQ229" s="68"/>
      <c r="CR229" s="68"/>
      <c r="CS229" s="68"/>
      <c r="CT229" s="68"/>
      <c r="CU229" s="68"/>
      <c r="CV229" s="68"/>
      <c r="CW229" s="68"/>
      <c r="CX229" s="68"/>
      <c r="CY229" s="68"/>
      <c r="CZ229" s="68"/>
      <c r="DA229" s="68"/>
      <c r="DB229" s="68"/>
      <c r="DC229" s="68"/>
      <c r="DD229" s="68"/>
      <c r="DE229" s="68"/>
      <c r="DF229" s="68"/>
      <c r="DG229" s="68"/>
      <c r="DH229" s="68"/>
      <c r="DI229" s="68"/>
      <c r="DJ229" s="68"/>
      <c r="DK229" s="68"/>
      <c r="DL229" s="68"/>
      <c r="DM229" s="68"/>
      <c r="DN229" s="68"/>
      <c r="DO229" s="68"/>
      <c r="DP229" s="68"/>
      <c r="DQ229" s="68"/>
      <c r="DR229" s="68"/>
      <c r="DS229" s="68"/>
      <c r="DT229" s="68"/>
      <c r="DU229" s="68"/>
      <c r="DV229" s="68"/>
      <c r="DW229" s="68"/>
      <c r="DX229" s="68"/>
      <c r="DY229" s="68"/>
      <c r="DZ229" s="68"/>
      <c r="EA229" s="68"/>
      <c r="EB229" s="68"/>
      <c r="EC229" s="68"/>
      <c r="ED229" s="68"/>
      <c r="EE229" s="68"/>
      <c r="EF229" s="68"/>
      <c r="EG229" s="68"/>
      <c r="EH229" s="68"/>
      <c r="EI229" s="68"/>
      <c r="EJ229" s="68"/>
      <c r="EK229" s="68"/>
      <c r="EL229" s="68"/>
      <c r="EM229" s="68"/>
      <c r="EN229" s="68"/>
      <c r="EO229" s="68"/>
      <c r="EP229" s="68"/>
      <c r="EQ229" s="68"/>
      <c r="ER229" s="68"/>
      <c r="ES229" s="68"/>
      <c r="ET229" s="68"/>
      <c r="EU229" s="68"/>
      <c r="EV229" s="68"/>
      <c r="EW229" s="68"/>
      <c r="EX229" s="68"/>
      <c r="EY229" s="68"/>
      <c r="EZ229" s="68"/>
      <c r="FA229" s="68"/>
      <c r="FB229" s="68"/>
      <c r="FC229" s="68"/>
      <c r="FD229" s="68"/>
      <c r="FE229" s="68"/>
      <c r="FF229" s="68"/>
      <c r="FG229" s="68"/>
      <c r="FH229" s="68"/>
      <c r="FI229" s="68"/>
      <c r="FJ229" s="68"/>
      <c r="FK229" s="68"/>
      <c r="FL229" s="68"/>
      <c r="FM229" s="68"/>
      <c r="FN229" s="68"/>
      <c r="FO229" s="68"/>
      <c r="FP229" s="68"/>
      <c r="FQ229" s="68"/>
      <c r="FR229" s="68"/>
      <c r="FS229" s="68"/>
      <c r="FT229" s="68"/>
      <c r="FU229" s="68"/>
      <c r="FV229" s="68"/>
      <c r="FW229" s="68"/>
      <c r="FX229" s="68"/>
      <c r="FY229" s="68"/>
      <c r="FZ229" s="68"/>
      <c r="GA229" s="68"/>
      <c r="GB229" s="68"/>
      <c r="GC229" s="68"/>
      <c r="GD229" s="68"/>
      <c r="GE229" s="68"/>
      <c r="GF229" s="68"/>
      <c r="GG229" s="68"/>
      <c r="GH229" s="68"/>
      <c r="GI229" s="68"/>
      <c r="GJ229" s="68"/>
      <c r="GK229" s="68"/>
      <c r="GL229" s="68"/>
      <c r="GM229" s="68"/>
      <c r="GN229" s="68"/>
      <c r="GO229" s="68"/>
      <c r="GP229" s="68"/>
      <c r="GQ229" s="68"/>
      <c r="GR229" s="68"/>
      <c r="GS229" s="68"/>
      <c r="GT229" s="68"/>
      <c r="GU229" s="68"/>
      <c r="GV229" s="68"/>
      <c r="GW229" s="68"/>
      <c r="GX229" s="68"/>
      <c r="GY229" s="68"/>
      <c r="GZ229" s="68"/>
      <c r="HA229" s="68"/>
      <c r="HB229" s="68"/>
      <c r="HC229" s="68"/>
      <c r="HD229" s="68"/>
      <c r="HE229" s="68"/>
      <c r="HF229" s="68"/>
      <c r="HG229" s="68"/>
      <c r="HH229" s="68"/>
      <c r="HI229" s="68"/>
      <c r="HJ229" s="68"/>
      <c r="HK229" s="68"/>
      <c r="HL229" s="68"/>
      <c r="HM229" s="68"/>
      <c r="HN229" s="68"/>
      <c r="HO229" s="68"/>
      <c r="HP229" s="68"/>
      <c r="HQ229" s="68"/>
      <c r="HR229" s="68"/>
      <c r="HS229" s="68"/>
      <c r="HT229" s="68"/>
      <c r="HU229" s="68"/>
      <c r="HV229" s="68"/>
      <c r="HW229" s="68"/>
      <c r="HX229" s="68"/>
      <c r="HY229" s="68"/>
      <c r="HZ229" s="68"/>
      <c r="IA229" s="68"/>
      <c r="IB229" s="68"/>
      <c r="IC229" s="68"/>
      <c r="ID229" s="68"/>
      <c r="IE229" s="68"/>
      <c r="IF229" s="68"/>
      <c r="IG229" s="68"/>
      <c r="IH229" s="68"/>
      <c r="II229" s="68"/>
      <c r="IJ229" s="68"/>
      <c r="IK229" s="68"/>
    </row>
    <row r="230" spans="1:245" s="68" customFormat="1" x14ac:dyDescent="0.35">
      <c r="A230" s="86" t="s">
        <v>265</v>
      </c>
      <c r="B230" s="86" t="s">
        <v>267</v>
      </c>
      <c r="C230" s="86" t="s">
        <v>8</v>
      </c>
      <c r="D230" s="88">
        <v>9000000</v>
      </c>
      <c r="E230" s="77"/>
    </row>
    <row r="231" spans="1:245" x14ac:dyDescent="0.35">
      <c r="A231" s="86" t="s">
        <v>266</v>
      </c>
      <c r="B231" s="86" t="s">
        <v>772</v>
      </c>
      <c r="C231" s="86" t="s">
        <v>8</v>
      </c>
      <c r="D231" s="88">
        <v>9000000</v>
      </c>
      <c r="E231" s="77"/>
      <c r="F231" s="68"/>
      <c r="G231" s="68"/>
      <c r="H231" s="68"/>
      <c r="I231" s="68"/>
      <c r="J231" s="68"/>
      <c r="K231" s="68"/>
      <c r="L231" s="68"/>
      <c r="M231" s="68"/>
      <c r="N231" s="68"/>
      <c r="O231" s="68"/>
      <c r="P231" s="68"/>
      <c r="Q231" s="68"/>
      <c r="R231" s="68"/>
      <c r="S231" s="68"/>
      <c r="T231" s="68"/>
      <c r="U231" s="68"/>
      <c r="V231" s="68"/>
      <c r="W231" s="68"/>
      <c r="X231" s="68"/>
      <c r="Y231" s="68"/>
      <c r="Z231" s="68"/>
      <c r="AA231" s="68"/>
      <c r="AB231" s="68"/>
      <c r="AC231" s="68"/>
      <c r="AD231" s="68"/>
      <c r="AE231" s="68"/>
      <c r="AF231" s="68"/>
      <c r="AG231" s="68"/>
      <c r="AH231" s="68"/>
      <c r="AI231" s="68"/>
      <c r="AJ231" s="68"/>
      <c r="AK231" s="68"/>
      <c r="AL231" s="68"/>
      <c r="AM231" s="68"/>
      <c r="AN231" s="68"/>
      <c r="AO231" s="68"/>
      <c r="AP231" s="68"/>
      <c r="AQ231" s="68"/>
      <c r="AR231" s="68"/>
      <c r="AS231" s="68"/>
      <c r="AT231" s="68"/>
      <c r="AU231" s="68"/>
      <c r="AV231" s="68"/>
      <c r="AW231" s="68"/>
      <c r="AX231" s="68"/>
      <c r="AY231" s="68"/>
      <c r="AZ231" s="68"/>
      <c r="BA231" s="68"/>
      <c r="BB231" s="68"/>
      <c r="BC231" s="68"/>
      <c r="BD231" s="68"/>
      <c r="BE231" s="68"/>
      <c r="BF231" s="68"/>
      <c r="BG231" s="68"/>
      <c r="BH231" s="68"/>
      <c r="BI231" s="68"/>
      <c r="BJ231" s="68"/>
      <c r="BK231" s="68"/>
      <c r="BL231" s="68"/>
      <c r="BM231" s="68"/>
      <c r="BN231" s="68"/>
      <c r="BO231" s="68"/>
      <c r="BP231" s="68"/>
      <c r="BQ231" s="68"/>
      <c r="BR231" s="68"/>
      <c r="BS231" s="68"/>
      <c r="BT231" s="68"/>
      <c r="BU231" s="68"/>
      <c r="BV231" s="68"/>
      <c r="BW231" s="68"/>
      <c r="BX231" s="68"/>
      <c r="BY231" s="68"/>
      <c r="BZ231" s="68"/>
      <c r="CA231" s="68"/>
      <c r="CB231" s="68"/>
      <c r="CC231" s="68"/>
      <c r="CD231" s="68"/>
      <c r="CE231" s="68"/>
      <c r="CF231" s="68"/>
      <c r="CG231" s="68"/>
      <c r="CH231" s="68"/>
      <c r="CI231" s="68"/>
      <c r="CJ231" s="68"/>
      <c r="CK231" s="68"/>
      <c r="CL231" s="68"/>
      <c r="CM231" s="68"/>
      <c r="CN231" s="68"/>
      <c r="CO231" s="68"/>
      <c r="CP231" s="68"/>
      <c r="CQ231" s="68"/>
      <c r="CR231" s="68"/>
      <c r="CS231" s="68"/>
      <c r="CT231" s="68"/>
      <c r="CU231" s="68"/>
      <c r="CV231" s="68"/>
      <c r="CW231" s="68"/>
      <c r="CX231" s="68"/>
      <c r="CY231" s="68"/>
      <c r="CZ231" s="68"/>
      <c r="DA231" s="68"/>
      <c r="DB231" s="68"/>
      <c r="DC231" s="68"/>
      <c r="DD231" s="68"/>
      <c r="DE231" s="68"/>
      <c r="DF231" s="68"/>
      <c r="DG231" s="68"/>
      <c r="DH231" s="68"/>
      <c r="DI231" s="68"/>
      <c r="DJ231" s="68"/>
      <c r="DK231" s="68"/>
      <c r="DL231" s="68"/>
      <c r="DM231" s="68"/>
      <c r="DN231" s="68"/>
      <c r="DO231" s="68"/>
      <c r="DP231" s="68"/>
      <c r="DQ231" s="68"/>
      <c r="DR231" s="68"/>
      <c r="DS231" s="68"/>
      <c r="DT231" s="68"/>
      <c r="DU231" s="68"/>
      <c r="DV231" s="68"/>
      <c r="DW231" s="68"/>
      <c r="DX231" s="68"/>
      <c r="DY231" s="68"/>
      <c r="DZ231" s="68"/>
      <c r="EA231" s="68"/>
      <c r="EB231" s="68"/>
      <c r="EC231" s="68"/>
      <c r="ED231" s="68"/>
      <c r="EE231" s="68"/>
      <c r="EF231" s="68"/>
      <c r="EG231" s="68"/>
      <c r="EH231" s="68"/>
      <c r="EI231" s="68"/>
      <c r="EJ231" s="68"/>
      <c r="EK231" s="68"/>
      <c r="EL231" s="68"/>
      <c r="EM231" s="68"/>
      <c r="EN231" s="68"/>
      <c r="EO231" s="68"/>
      <c r="EP231" s="68"/>
      <c r="EQ231" s="68"/>
      <c r="ER231" s="68"/>
      <c r="ES231" s="68"/>
      <c r="ET231" s="68"/>
      <c r="EU231" s="68"/>
      <c r="EV231" s="68"/>
      <c r="EW231" s="68"/>
      <c r="EX231" s="68"/>
      <c r="EY231" s="68"/>
      <c r="EZ231" s="68"/>
      <c r="FA231" s="68"/>
      <c r="FB231" s="68"/>
      <c r="FC231" s="68"/>
      <c r="FD231" s="68"/>
      <c r="FE231" s="68"/>
      <c r="FF231" s="68"/>
      <c r="FG231" s="68"/>
      <c r="FH231" s="68"/>
      <c r="FI231" s="68"/>
      <c r="FJ231" s="68"/>
      <c r="FK231" s="68"/>
      <c r="FL231" s="68"/>
      <c r="FM231" s="68"/>
      <c r="FN231" s="68"/>
      <c r="FO231" s="68"/>
      <c r="FP231" s="68"/>
      <c r="FQ231" s="68"/>
      <c r="FR231" s="68"/>
      <c r="FS231" s="68"/>
      <c r="FT231" s="68"/>
      <c r="FU231" s="68"/>
      <c r="FV231" s="68"/>
      <c r="FW231" s="68"/>
      <c r="FX231" s="68"/>
      <c r="FY231" s="68"/>
      <c r="FZ231" s="68"/>
      <c r="GA231" s="68"/>
      <c r="GB231" s="68"/>
      <c r="GC231" s="68"/>
      <c r="GD231" s="68"/>
      <c r="GE231" s="68"/>
      <c r="GF231" s="68"/>
      <c r="GG231" s="68"/>
      <c r="GH231" s="68"/>
      <c r="GI231" s="68"/>
      <c r="GJ231" s="68"/>
      <c r="GK231" s="68"/>
      <c r="GL231" s="68"/>
      <c r="GM231" s="68"/>
      <c r="GN231" s="68"/>
      <c r="GO231" s="68"/>
      <c r="GP231" s="68"/>
      <c r="GQ231" s="68"/>
      <c r="GR231" s="68"/>
      <c r="GS231" s="68"/>
      <c r="GT231" s="68"/>
      <c r="GU231" s="68"/>
      <c r="GV231" s="68"/>
      <c r="GW231" s="68"/>
      <c r="GX231" s="68"/>
      <c r="GY231" s="68"/>
      <c r="GZ231" s="68"/>
      <c r="HA231" s="68"/>
      <c r="HB231" s="68"/>
      <c r="HC231" s="68"/>
      <c r="HD231" s="68"/>
      <c r="HE231" s="68"/>
      <c r="HF231" s="68"/>
      <c r="HG231" s="68"/>
      <c r="HH231" s="68"/>
      <c r="HI231" s="68"/>
      <c r="HJ231" s="68"/>
      <c r="HK231" s="68"/>
      <c r="HL231" s="68"/>
      <c r="HM231" s="68"/>
      <c r="HN231" s="68"/>
      <c r="HO231" s="68"/>
      <c r="HP231" s="68"/>
      <c r="HQ231" s="68"/>
      <c r="HR231" s="68"/>
      <c r="HS231" s="68"/>
      <c r="HT231" s="68"/>
      <c r="HU231" s="68"/>
      <c r="HV231" s="68"/>
      <c r="HW231" s="68"/>
      <c r="HX231" s="68"/>
      <c r="HY231" s="68"/>
      <c r="HZ231" s="68"/>
      <c r="IA231" s="68"/>
      <c r="IB231" s="68"/>
      <c r="IC231" s="68"/>
      <c r="ID231" s="68"/>
      <c r="IE231" s="68"/>
      <c r="IF231" s="68"/>
      <c r="IG231" s="68"/>
      <c r="IH231" s="68"/>
      <c r="II231" s="68"/>
      <c r="IJ231" s="68"/>
      <c r="IK231" s="68"/>
    </row>
    <row r="232" spans="1:245" s="68" customFormat="1" x14ac:dyDescent="0.35">
      <c r="A232" s="86" t="s">
        <v>268</v>
      </c>
      <c r="B232" s="86" t="s">
        <v>52</v>
      </c>
      <c r="C232" s="86" t="s">
        <v>8</v>
      </c>
      <c r="D232" s="88">
        <v>9000000</v>
      </c>
      <c r="E232" s="78"/>
      <c r="F232" s="69"/>
      <c r="G232" s="69"/>
      <c r="H232" s="69"/>
      <c r="I232" s="69"/>
      <c r="J232" s="69"/>
      <c r="K232" s="69"/>
      <c r="L232" s="69"/>
      <c r="M232" s="69"/>
      <c r="N232" s="69"/>
      <c r="O232" s="69"/>
      <c r="P232" s="69"/>
      <c r="Q232" s="69"/>
      <c r="R232" s="69"/>
      <c r="S232" s="69"/>
      <c r="T232" s="69"/>
      <c r="U232" s="69"/>
      <c r="V232" s="69"/>
      <c r="W232" s="69"/>
      <c r="X232" s="69"/>
      <c r="Y232" s="69"/>
      <c r="Z232" s="69"/>
      <c r="AA232" s="69"/>
      <c r="AB232" s="69"/>
      <c r="AC232" s="69"/>
      <c r="AD232" s="69"/>
      <c r="AE232" s="69"/>
      <c r="AF232" s="69"/>
      <c r="AG232" s="69"/>
      <c r="AH232" s="69"/>
      <c r="AI232" s="69"/>
      <c r="AJ232" s="69"/>
      <c r="AK232" s="69"/>
      <c r="AL232" s="69"/>
      <c r="AM232" s="69"/>
      <c r="AN232" s="69"/>
      <c r="AO232" s="69"/>
      <c r="AP232" s="69"/>
      <c r="AQ232" s="69"/>
      <c r="AR232" s="69"/>
      <c r="AS232" s="69"/>
      <c r="AT232" s="69"/>
      <c r="AU232" s="69"/>
      <c r="AV232" s="69"/>
      <c r="AW232" s="69"/>
      <c r="AX232" s="69"/>
      <c r="AY232" s="69"/>
      <c r="AZ232" s="69"/>
      <c r="BA232" s="69"/>
      <c r="BB232" s="69"/>
      <c r="BC232" s="69"/>
      <c r="BD232" s="69"/>
      <c r="BE232" s="69"/>
      <c r="BF232" s="69"/>
      <c r="BG232" s="69"/>
      <c r="BH232" s="69"/>
      <c r="BI232" s="69"/>
      <c r="BJ232" s="69"/>
      <c r="BK232" s="69"/>
      <c r="BL232" s="69"/>
      <c r="BM232" s="69"/>
      <c r="BN232" s="69"/>
      <c r="BO232" s="69"/>
      <c r="BP232" s="69"/>
      <c r="BQ232" s="69"/>
      <c r="BR232" s="69"/>
      <c r="BS232" s="69"/>
      <c r="BT232" s="69"/>
      <c r="BU232" s="69"/>
      <c r="BV232" s="69"/>
      <c r="BW232" s="69"/>
      <c r="BX232" s="69"/>
      <c r="BY232" s="69"/>
      <c r="BZ232" s="69"/>
      <c r="CA232" s="69"/>
      <c r="CB232" s="69"/>
      <c r="CC232" s="69"/>
      <c r="CD232" s="69"/>
      <c r="CE232" s="69"/>
      <c r="CF232" s="69"/>
      <c r="CG232" s="69"/>
      <c r="CH232" s="69"/>
      <c r="CI232" s="69"/>
      <c r="CJ232" s="69"/>
      <c r="CK232" s="69"/>
      <c r="CL232" s="69"/>
      <c r="CM232" s="69"/>
      <c r="CN232" s="69"/>
      <c r="CO232" s="69"/>
      <c r="CP232" s="69"/>
      <c r="CQ232" s="69"/>
      <c r="CR232" s="69"/>
      <c r="CS232" s="69"/>
      <c r="CT232" s="69"/>
      <c r="CU232" s="69"/>
      <c r="CV232" s="69"/>
      <c r="CW232" s="69"/>
      <c r="CX232" s="69"/>
      <c r="CY232" s="69"/>
      <c r="CZ232" s="69"/>
      <c r="DA232" s="69"/>
      <c r="DB232" s="69"/>
      <c r="DC232" s="69"/>
      <c r="DD232" s="69"/>
      <c r="DE232" s="69"/>
      <c r="DF232" s="69"/>
      <c r="DG232" s="69"/>
      <c r="DH232" s="69"/>
      <c r="DI232" s="69"/>
      <c r="DJ232" s="69"/>
      <c r="DK232" s="69"/>
      <c r="DL232" s="69"/>
      <c r="DM232" s="69"/>
      <c r="DN232" s="69"/>
      <c r="DO232" s="69"/>
      <c r="DP232" s="69"/>
      <c r="DQ232" s="69"/>
      <c r="DR232" s="69"/>
      <c r="DS232" s="69"/>
      <c r="DT232" s="69"/>
      <c r="DU232" s="69"/>
      <c r="DV232" s="69"/>
      <c r="DW232" s="69"/>
      <c r="DX232" s="69"/>
      <c r="DY232" s="69"/>
      <c r="DZ232" s="69"/>
      <c r="EA232" s="69"/>
      <c r="EB232" s="69"/>
      <c r="EC232" s="69"/>
      <c r="ED232" s="69"/>
      <c r="EE232" s="69"/>
      <c r="EF232" s="69"/>
      <c r="EG232" s="69"/>
      <c r="EH232" s="69"/>
      <c r="EI232" s="69"/>
      <c r="EJ232" s="69"/>
      <c r="EK232" s="69"/>
      <c r="EL232" s="69"/>
      <c r="EM232" s="69"/>
      <c r="EN232" s="69"/>
      <c r="EO232" s="69"/>
      <c r="EP232" s="69"/>
      <c r="EQ232" s="69"/>
      <c r="ER232" s="69"/>
      <c r="ES232" s="69"/>
      <c r="ET232" s="69"/>
      <c r="EU232" s="69"/>
      <c r="EV232" s="69"/>
      <c r="EW232" s="69"/>
      <c r="EX232" s="69"/>
      <c r="EY232" s="69"/>
      <c r="EZ232" s="69"/>
      <c r="FA232" s="69"/>
      <c r="FB232" s="69"/>
      <c r="FC232" s="69"/>
      <c r="FD232" s="69"/>
      <c r="FE232" s="69"/>
      <c r="FF232" s="69"/>
      <c r="FG232" s="69"/>
      <c r="FH232" s="69"/>
      <c r="FI232" s="69"/>
      <c r="FJ232" s="69"/>
      <c r="FK232" s="69"/>
      <c r="FL232" s="69"/>
      <c r="FM232" s="69"/>
      <c r="FN232" s="69"/>
      <c r="FO232" s="69"/>
      <c r="FP232" s="69"/>
      <c r="FQ232" s="69"/>
      <c r="FR232" s="69"/>
      <c r="FS232" s="69"/>
      <c r="FT232" s="69"/>
      <c r="FU232" s="69"/>
      <c r="FV232" s="69"/>
      <c r="FW232" s="69"/>
      <c r="FX232" s="69"/>
      <c r="FY232" s="69"/>
      <c r="FZ232" s="69"/>
      <c r="GA232" s="69"/>
      <c r="GB232" s="69"/>
      <c r="GC232" s="69"/>
      <c r="GD232" s="69"/>
      <c r="GE232" s="69"/>
      <c r="GF232" s="69"/>
      <c r="GG232" s="69"/>
      <c r="GH232" s="69"/>
      <c r="GI232" s="69"/>
      <c r="GJ232" s="69"/>
      <c r="GK232" s="69"/>
      <c r="GL232" s="69"/>
      <c r="GM232" s="69"/>
      <c r="GN232" s="69"/>
      <c r="GO232" s="69"/>
      <c r="GP232" s="69"/>
      <c r="GQ232" s="69"/>
      <c r="GR232" s="69"/>
      <c r="GS232" s="69"/>
      <c r="GT232" s="69"/>
      <c r="GU232" s="69"/>
      <c r="GV232" s="69"/>
      <c r="GW232" s="69"/>
      <c r="GX232" s="69"/>
      <c r="GY232" s="69"/>
      <c r="GZ232" s="69"/>
      <c r="HA232" s="69"/>
      <c r="HB232" s="69"/>
      <c r="HC232" s="69"/>
      <c r="HD232" s="69"/>
      <c r="HE232" s="69"/>
      <c r="HF232" s="69"/>
      <c r="HG232" s="69"/>
      <c r="HH232" s="69"/>
      <c r="HI232" s="69"/>
      <c r="HJ232" s="69"/>
      <c r="HK232" s="69"/>
      <c r="HL232" s="69"/>
      <c r="HM232" s="69"/>
      <c r="HN232" s="69"/>
      <c r="HO232" s="69"/>
      <c r="HP232" s="69"/>
      <c r="HQ232" s="69"/>
      <c r="HR232" s="69"/>
      <c r="HS232" s="69"/>
      <c r="HT232" s="69"/>
      <c r="HU232" s="69"/>
      <c r="HV232" s="69"/>
      <c r="HW232" s="69"/>
      <c r="HX232" s="69"/>
      <c r="HY232" s="69"/>
      <c r="HZ232" s="69"/>
      <c r="IA232" s="69"/>
      <c r="IB232" s="69"/>
      <c r="IC232" s="69"/>
      <c r="ID232" s="69"/>
      <c r="IE232" s="69"/>
      <c r="IF232" s="69"/>
      <c r="IG232" s="69"/>
      <c r="IH232" s="69"/>
      <c r="II232" s="69"/>
      <c r="IJ232" s="69"/>
      <c r="IK232" s="69"/>
    </row>
    <row r="233" spans="1:245" s="108" customFormat="1" x14ac:dyDescent="0.35">
      <c r="A233" s="109" t="s">
        <v>954</v>
      </c>
      <c r="B233" s="109" t="s">
        <v>271</v>
      </c>
      <c r="C233" s="109" t="s">
        <v>8</v>
      </c>
      <c r="D233" s="106">
        <v>8000000</v>
      </c>
      <c r="E233" s="107"/>
    </row>
    <row r="234" spans="1:245" s="70" customFormat="1" x14ac:dyDescent="0.35">
      <c r="A234" s="86" t="s">
        <v>270</v>
      </c>
      <c r="B234" s="86" t="s">
        <v>262</v>
      </c>
      <c r="C234" s="86" t="s">
        <v>8</v>
      </c>
      <c r="D234" s="88">
        <v>7000000</v>
      </c>
      <c r="E234" s="77"/>
      <c r="F234" s="68"/>
      <c r="G234" s="68"/>
      <c r="H234" s="68"/>
      <c r="I234" s="68"/>
      <c r="J234" s="68"/>
      <c r="K234" s="68"/>
      <c r="L234" s="68"/>
      <c r="M234" s="68"/>
      <c r="N234" s="68"/>
      <c r="O234" s="68"/>
      <c r="P234" s="68"/>
      <c r="Q234" s="68"/>
      <c r="R234" s="68"/>
      <c r="S234" s="68"/>
      <c r="T234" s="68"/>
      <c r="U234" s="68"/>
      <c r="V234" s="68"/>
      <c r="W234" s="68"/>
      <c r="X234" s="68"/>
      <c r="Y234" s="68"/>
      <c r="Z234" s="68"/>
      <c r="AA234" s="68"/>
      <c r="AB234" s="68"/>
      <c r="AC234" s="68"/>
      <c r="AD234" s="68"/>
      <c r="AE234" s="68"/>
      <c r="AF234" s="68"/>
      <c r="AG234" s="68"/>
      <c r="AH234" s="68"/>
      <c r="AI234" s="68"/>
      <c r="AJ234" s="68"/>
      <c r="AK234" s="68"/>
      <c r="AL234" s="68"/>
      <c r="AM234" s="68"/>
      <c r="AN234" s="68"/>
      <c r="AO234" s="68"/>
      <c r="AP234" s="68"/>
      <c r="AQ234" s="68"/>
      <c r="AR234" s="68"/>
      <c r="AS234" s="68"/>
      <c r="AT234" s="68"/>
      <c r="AU234" s="68"/>
      <c r="AV234" s="68"/>
      <c r="AW234" s="68"/>
      <c r="AX234" s="68"/>
      <c r="AY234" s="68"/>
      <c r="AZ234" s="68"/>
      <c r="BA234" s="68"/>
      <c r="BB234" s="68"/>
      <c r="BC234" s="68"/>
      <c r="BD234" s="68"/>
      <c r="BE234" s="68"/>
      <c r="BF234" s="68"/>
      <c r="BG234" s="68"/>
      <c r="BH234" s="68"/>
      <c r="BI234" s="68"/>
      <c r="BJ234" s="68"/>
      <c r="BK234" s="68"/>
      <c r="BL234" s="68"/>
      <c r="BM234" s="68"/>
      <c r="BN234" s="68"/>
      <c r="BO234" s="68"/>
      <c r="BP234" s="68"/>
      <c r="BQ234" s="68"/>
      <c r="BR234" s="68"/>
      <c r="BS234" s="68"/>
      <c r="BT234" s="68"/>
      <c r="BU234" s="68"/>
      <c r="BV234" s="68"/>
      <c r="BW234" s="68"/>
      <c r="BX234" s="68"/>
      <c r="BY234" s="68"/>
      <c r="BZ234" s="68"/>
      <c r="CA234" s="68"/>
      <c r="CB234" s="68"/>
      <c r="CC234" s="68"/>
      <c r="CD234" s="68"/>
      <c r="CE234" s="68"/>
      <c r="CF234" s="68"/>
      <c r="CG234" s="68"/>
      <c r="CH234" s="68"/>
      <c r="CI234" s="68"/>
      <c r="CJ234" s="68"/>
      <c r="CK234" s="68"/>
      <c r="CL234" s="68"/>
      <c r="CM234" s="68"/>
      <c r="CN234" s="68"/>
      <c r="CO234" s="68"/>
      <c r="CP234" s="68"/>
      <c r="CQ234" s="68"/>
      <c r="CR234" s="68"/>
      <c r="CS234" s="68"/>
      <c r="CT234" s="68"/>
      <c r="CU234" s="68"/>
      <c r="CV234" s="68"/>
      <c r="CW234" s="68"/>
      <c r="CX234" s="68"/>
      <c r="CY234" s="68"/>
      <c r="CZ234" s="68"/>
      <c r="DA234" s="68"/>
      <c r="DB234" s="68"/>
      <c r="DC234" s="68"/>
      <c r="DD234" s="68"/>
      <c r="DE234" s="68"/>
      <c r="DF234" s="68"/>
      <c r="DG234" s="68"/>
      <c r="DH234" s="68"/>
      <c r="DI234" s="68"/>
      <c r="DJ234" s="68"/>
      <c r="DK234" s="68"/>
      <c r="DL234" s="68"/>
      <c r="DM234" s="68"/>
      <c r="DN234" s="68"/>
      <c r="DO234" s="68"/>
      <c r="DP234" s="68"/>
      <c r="DQ234" s="68"/>
      <c r="DR234" s="68"/>
      <c r="DS234" s="68"/>
      <c r="DT234" s="68"/>
      <c r="DU234" s="68"/>
      <c r="DV234" s="68"/>
      <c r="DW234" s="68"/>
      <c r="DX234" s="68"/>
      <c r="DY234" s="68"/>
      <c r="DZ234" s="68"/>
      <c r="EA234" s="68"/>
      <c r="EB234" s="68"/>
      <c r="EC234" s="68"/>
      <c r="ED234" s="68"/>
      <c r="EE234" s="68"/>
      <c r="EF234" s="68"/>
      <c r="EG234" s="68"/>
      <c r="EH234" s="68"/>
      <c r="EI234" s="68"/>
      <c r="EJ234" s="68"/>
      <c r="EK234" s="68"/>
      <c r="EL234" s="68"/>
      <c r="EM234" s="68"/>
      <c r="EN234" s="68"/>
      <c r="EO234" s="68"/>
      <c r="EP234" s="68"/>
      <c r="EQ234" s="68"/>
      <c r="ER234" s="68"/>
      <c r="ES234" s="68"/>
      <c r="ET234" s="68"/>
      <c r="EU234" s="68"/>
      <c r="EV234" s="68"/>
      <c r="EW234" s="68"/>
      <c r="EX234" s="68"/>
      <c r="EY234" s="68"/>
      <c r="EZ234" s="68"/>
      <c r="FA234" s="68"/>
      <c r="FB234" s="68"/>
      <c r="FC234" s="68"/>
      <c r="FD234" s="68"/>
      <c r="FE234" s="68"/>
      <c r="FF234" s="68"/>
      <c r="FG234" s="68"/>
      <c r="FH234" s="68"/>
      <c r="FI234" s="68"/>
      <c r="FJ234" s="68"/>
      <c r="FK234" s="68"/>
      <c r="FL234" s="68"/>
      <c r="FM234" s="68"/>
      <c r="FN234" s="68"/>
      <c r="FO234" s="68"/>
      <c r="FP234" s="68"/>
      <c r="FQ234" s="68"/>
      <c r="FR234" s="68"/>
      <c r="FS234" s="68"/>
      <c r="FT234" s="68"/>
      <c r="FU234" s="68"/>
      <c r="FV234" s="68"/>
      <c r="FW234" s="68"/>
      <c r="FX234" s="68"/>
      <c r="FY234" s="68"/>
      <c r="FZ234" s="68"/>
      <c r="GA234" s="68"/>
      <c r="GB234" s="68"/>
      <c r="GC234" s="68"/>
      <c r="GD234" s="68"/>
      <c r="GE234" s="68"/>
      <c r="GF234" s="68"/>
      <c r="GG234" s="68"/>
      <c r="GH234" s="68"/>
      <c r="GI234" s="68"/>
      <c r="GJ234" s="68"/>
      <c r="GK234" s="68"/>
      <c r="GL234" s="68"/>
      <c r="GM234" s="68"/>
      <c r="GN234" s="68"/>
      <c r="GO234" s="68"/>
      <c r="GP234" s="68"/>
      <c r="GQ234" s="68"/>
      <c r="GR234" s="68"/>
      <c r="GS234" s="68"/>
      <c r="GT234" s="68"/>
      <c r="GU234" s="68"/>
      <c r="GV234" s="68"/>
      <c r="GW234" s="68"/>
      <c r="GX234" s="68"/>
      <c r="GY234" s="68"/>
      <c r="GZ234" s="68"/>
      <c r="HA234" s="68"/>
      <c r="HB234" s="68"/>
      <c r="HC234" s="68"/>
      <c r="HD234" s="68"/>
      <c r="HE234" s="68"/>
      <c r="HF234" s="68"/>
      <c r="HG234" s="68"/>
      <c r="HH234" s="68"/>
      <c r="HI234" s="68"/>
      <c r="HJ234" s="68"/>
      <c r="HK234" s="68"/>
      <c r="HL234" s="68"/>
      <c r="HM234" s="68"/>
      <c r="HN234" s="68"/>
      <c r="HO234" s="68"/>
      <c r="HP234" s="68"/>
      <c r="HQ234" s="68"/>
      <c r="HR234" s="68"/>
      <c r="HS234" s="68"/>
      <c r="HT234" s="68"/>
      <c r="HU234" s="68"/>
      <c r="HV234" s="68"/>
      <c r="HW234" s="68"/>
      <c r="HX234" s="68"/>
      <c r="HY234" s="68"/>
      <c r="HZ234" s="68"/>
      <c r="IA234" s="68"/>
      <c r="IB234" s="68"/>
      <c r="IC234" s="68"/>
      <c r="ID234" s="68"/>
      <c r="IE234" s="68"/>
      <c r="IF234" s="68"/>
      <c r="IG234" s="68"/>
      <c r="IH234" s="68"/>
      <c r="II234" s="68"/>
      <c r="IJ234" s="68"/>
      <c r="IK234" s="68"/>
    </row>
    <row r="235" spans="1:245" x14ac:dyDescent="0.35">
      <c r="A235" s="86" t="s">
        <v>773</v>
      </c>
      <c r="B235" s="86" t="s">
        <v>774</v>
      </c>
      <c r="C235" s="86" t="s">
        <v>8</v>
      </c>
      <c r="D235" s="88">
        <v>6000000</v>
      </c>
      <c r="E235" s="80"/>
      <c r="F235" s="70"/>
      <c r="G235" s="70"/>
      <c r="H235" s="70"/>
      <c r="I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c r="AI235" s="70"/>
      <c r="AJ235" s="70"/>
      <c r="AK235" s="70"/>
      <c r="AL235" s="70"/>
      <c r="AM235" s="70"/>
      <c r="AN235" s="70"/>
      <c r="AO235" s="70"/>
      <c r="AP235" s="70"/>
      <c r="AQ235" s="70"/>
      <c r="AR235" s="70"/>
      <c r="AS235" s="70"/>
      <c r="AT235" s="70"/>
      <c r="AU235" s="70"/>
      <c r="AV235" s="70"/>
      <c r="AW235" s="70"/>
      <c r="AX235" s="70"/>
      <c r="AY235" s="70"/>
      <c r="AZ235" s="70"/>
      <c r="BA235" s="70"/>
      <c r="BB235" s="70"/>
      <c r="BC235" s="70"/>
      <c r="BD235" s="70"/>
      <c r="BE235" s="70"/>
      <c r="BF235" s="70"/>
      <c r="BG235" s="70"/>
      <c r="BH235" s="70"/>
      <c r="BI235" s="70"/>
      <c r="BJ235" s="70"/>
      <c r="BK235" s="70"/>
      <c r="BL235" s="70"/>
      <c r="BM235" s="70"/>
      <c r="BN235" s="70"/>
      <c r="BO235" s="70"/>
      <c r="BP235" s="70"/>
      <c r="BQ235" s="70"/>
      <c r="BR235" s="70"/>
      <c r="BS235" s="70"/>
      <c r="BT235" s="70"/>
      <c r="BU235" s="70"/>
      <c r="BV235" s="70"/>
      <c r="BW235" s="70"/>
      <c r="BX235" s="70"/>
      <c r="BY235" s="70"/>
      <c r="BZ235" s="70"/>
      <c r="CA235" s="70"/>
      <c r="CB235" s="70"/>
      <c r="CC235" s="70"/>
      <c r="CD235" s="70"/>
      <c r="CE235" s="70"/>
      <c r="CF235" s="70"/>
      <c r="CG235" s="70"/>
      <c r="CH235" s="70"/>
      <c r="CI235" s="70"/>
      <c r="CJ235" s="70"/>
      <c r="CK235" s="70"/>
      <c r="CL235" s="70"/>
      <c r="CM235" s="70"/>
      <c r="CN235" s="70"/>
      <c r="CO235" s="70"/>
      <c r="CP235" s="70"/>
      <c r="CQ235" s="70"/>
      <c r="CR235" s="70"/>
      <c r="CS235" s="70"/>
      <c r="CT235" s="70"/>
      <c r="CU235" s="70"/>
      <c r="CV235" s="70"/>
      <c r="CW235" s="70"/>
      <c r="CX235" s="70"/>
      <c r="CY235" s="70"/>
      <c r="CZ235" s="70"/>
      <c r="DA235" s="70"/>
      <c r="DB235" s="70"/>
      <c r="DC235" s="70"/>
      <c r="DD235" s="70"/>
      <c r="DE235" s="70"/>
      <c r="DF235" s="70"/>
      <c r="DG235" s="70"/>
      <c r="DH235" s="70"/>
      <c r="DI235" s="70"/>
      <c r="DJ235" s="70"/>
      <c r="DK235" s="70"/>
      <c r="DL235" s="70"/>
      <c r="DM235" s="70"/>
      <c r="DN235" s="70"/>
      <c r="DO235" s="70"/>
      <c r="DP235" s="70"/>
      <c r="DQ235" s="70"/>
      <c r="DR235" s="70"/>
      <c r="DS235" s="70"/>
      <c r="DT235" s="70"/>
      <c r="DU235" s="70"/>
      <c r="DV235" s="70"/>
      <c r="DW235" s="70"/>
      <c r="DX235" s="70"/>
      <c r="DY235" s="70"/>
      <c r="DZ235" s="70"/>
      <c r="EA235" s="70"/>
      <c r="EB235" s="70"/>
      <c r="EC235" s="70"/>
      <c r="ED235" s="70"/>
      <c r="EE235" s="70"/>
      <c r="EF235" s="70"/>
      <c r="EG235" s="70"/>
      <c r="EH235" s="70"/>
      <c r="EI235" s="70"/>
      <c r="EJ235" s="70"/>
      <c r="EK235" s="70"/>
      <c r="EL235" s="70"/>
      <c r="EM235" s="70"/>
      <c r="EN235" s="70"/>
      <c r="EO235" s="70"/>
      <c r="EP235" s="70"/>
      <c r="EQ235" s="70"/>
      <c r="ER235" s="70"/>
      <c r="ES235" s="70"/>
      <c r="ET235" s="70"/>
      <c r="EU235" s="70"/>
      <c r="EV235" s="70"/>
      <c r="EW235" s="70"/>
      <c r="EX235" s="70"/>
      <c r="EY235" s="70"/>
      <c r="EZ235" s="70"/>
      <c r="FA235" s="70"/>
      <c r="FB235" s="70"/>
      <c r="FC235" s="70"/>
      <c r="FD235" s="70"/>
      <c r="FE235" s="70"/>
      <c r="FF235" s="70"/>
      <c r="FG235" s="70"/>
      <c r="FH235" s="70"/>
      <c r="FI235" s="70"/>
      <c r="FJ235" s="70"/>
      <c r="FK235" s="70"/>
      <c r="FL235" s="70"/>
      <c r="FM235" s="70"/>
      <c r="FN235" s="70"/>
      <c r="FO235" s="70"/>
      <c r="FP235" s="70"/>
      <c r="FQ235" s="70"/>
      <c r="FR235" s="70"/>
      <c r="FS235" s="70"/>
      <c r="FT235" s="70"/>
      <c r="FU235" s="70"/>
      <c r="FV235" s="70"/>
      <c r="FW235" s="70"/>
      <c r="FX235" s="70"/>
      <c r="FY235" s="70"/>
      <c r="FZ235" s="70"/>
      <c r="GA235" s="70"/>
      <c r="GB235" s="70"/>
      <c r="GC235" s="70"/>
      <c r="GD235" s="70"/>
      <c r="GE235" s="70"/>
      <c r="GF235" s="70"/>
      <c r="GG235" s="70"/>
      <c r="GH235" s="70"/>
      <c r="GI235" s="70"/>
      <c r="GJ235" s="70"/>
      <c r="GK235" s="70"/>
      <c r="GL235" s="70"/>
      <c r="GM235" s="70"/>
      <c r="GN235" s="70"/>
      <c r="GO235" s="70"/>
      <c r="GP235" s="70"/>
      <c r="GQ235" s="70"/>
      <c r="GR235" s="70"/>
      <c r="GS235" s="70"/>
      <c r="GT235" s="70"/>
      <c r="GU235" s="70"/>
      <c r="GV235" s="70"/>
      <c r="GW235" s="70"/>
      <c r="GX235" s="70"/>
      <c r="GY235" s="70"/>
      <c r="GZ235" s="70"/>
      <c r="HA235" s="70"/>
      <c r="HB235" s="70"/>
      <c r="HC235" s="70"/>
      <c r="HD235" s="70"/>
      <c r="HE235" s="70"/>
      <c r="HF235" s="70"/>
      <c r="HG235" s="70"/>
      <c r="HH235" s="70"/>
      <c r="HI235" s="70"/>
      <c r="HJ235" s="70"/>
      <c r="HK235" s="70"/>
      <c r="HL235" s="70"/>
      <c r="HM235" s="70"/>
      <c r="HN235" s="70"/>
      <c r="HO235" s="70"/>
      <c r="HP235" s="70"/>
      <c r="HQ235" s="70"/>
      <c r="HR235" s="70"/>
      <c r="HS235" s="70"/>
      <c r="HT235" s="70"/>
      <c r="HU235" s="70"/>
      <c r="HV235" s="70"/>
      <c r="HW235" s="70"/>
      <c r="HX235" s="70"/>
      <c r="HY235" s="70"/>
      <c r="HZ235" s="70"/>
      <c r="IA235" s="70"/>
      <c r="IB235" s="70"/>
      <c r="IC235" s="70"/>
      <c r="ID235" s="70"/>
      <c r="IE235" s="70"/>
      <c r="IF235" s="70"/>
      <c r="IG235" s="70"/>
      <c r="IH235" s="70"/>
      <c r="II235" s="70"/>
      <c r="IJ235" s="70"/>
      <c r="IK235" s="70"/>
    </row>
    <row r="236" spans="1:245" s="70" customFormat="1" x14ac:dyDescent="0.35">
      <c r="A236" s="86"/>
      <c r="B236" s="86"/>
      <c r="C236" s="86"/>
      <c r="D236" s="88"/>
      <c r="E236" s="77"/>
      <c r="F236" s="68"/>
      <c r="G236" s="68"/>
      <c r="H236" s="68"/>
      <c r="I236" s="68"/>
      <c r="J236" s="68"/>
      <c r="K236" s="68"/>
      <c r="L236" s="68"/>
      <c r="M236" s="68"/>
      <c r="N236" s="68"/>
      <c r="O236" s="68"/>
      <c r="P236" s="68"/>
      <c r="Q236" s="68"/>
      <c r="R236" s="68"/>
      <c r="S236" s="68"/>
      <c r="T236" s="68"/>
      <c r="U236" s="68"/>
      <c r="V236" s="68"/>
      <c r="W236" s="68"/>
      <c r="X236" s="68"/>
      <c r="Y236" s="68"/>
      <c r="Z236" s="68"/>
      <c r="AA236" s="68"/>
      <c r="AB236" s="68"/>
      <c r="AC236" s="68"/>
      <c r="AD236" s="68"/>
      <c r="AE236" s="68"/>
      <c r="AF236" s="68"/>
      <c r="AG236" s="68"/>
      <c r="AH236" s="68"/>
      <c r="AI236" s="68"/>
      <c r="AJ236" s="68"/>
      <c r="AK236" s="68"/>
      <c r="AL236" s="68"/>
      <c r="AM236" s="68"/>
      <c r="AN236" s="68"/>
      <c r="AO236" s="68"/>
      <c r="AP236" s="68"/>
      <c r="AQ236" s="68"/>
      <c r="AR236" s="68"/>
      <c r="AS236" s="68"/>
      <c r="AT236" s="68"/>
      <c r="AU236" s="68"/>
      <c r="AV236" s="68"/>
      <c r="AW236" s="68"/>
      <c r="AX236" s="68"/>
      <c r="AY236" s="68"/>
      <c r="AZ236" s="68"/>
      <c r="BA236" s="68"/>
      <c r="BB236" s="68"/>
      <c r="BC236" s="68"/>
      <c r="BD236" s="68"/>
      <c r="BE236" s="68"/>
      <c r="BF236" s="68"/>
      <c r="BG236" s="68"/>
      <c r="BH236" s="68"/>
      <c r="BI236" s="68"/>
      <c r="BJ236" s="68"/>
      <c r="BK236" s="68"/>
      <c r="BL236" s="68"/>
      <c r="BM236" s="68"/>
      <c r="BN236" s="68"/>
      <c r="BO236" s="68"/>
      <c r="BP236" s="68"/>
      <c r="BQ236" s="68"/>
      <c r="BR236" s="68"/>
      <c r="BS236" s="68"/>
      <c r="BT236" s="68"/>
      <c r="BU236" s="68"/>
      <c r="BV236" s="68"/>
      <c r="BW236" s="68"/>
      <c r="BX236" s="68"/>
      <c r="BY236" s="68"/>
      <c r="BZ236" s="68"/>
      <c r="CA236" s="68"/>
      <c r="CB236" s="68"/>
      <c r="CC236" s="68"/>
      <c r="CD236" s="68"/>
      <c r="CE236" s="68"/>
      <c r="CF236" s="68"/>
      <c r="CG236" s="68"/>
      <c r="CH236" s="68"/>
      <c r="CI236" s="68"/>
      <c r="CJ236" s="68"/>
      <c r="CK236" s="68"/>
      <c r="CL236" s="68"/>
      <c r="CM236" s="68"/>
      <c r="CN236" s="68"/>
      <c r="CO236" s="68"/>
      <c r="CP236" s="68"/>
      <c r="CQ236" s="68"/>
      <c r="CR236" s="68"/>
      <c r="CS236" s="68"/>
      <c r="CT236" s="68"/>
      <c r="CU236" s="68"/>
      <c r="CV236" s="68"/>
      <c r="CW236" s="68"/>
      <c r="CX236" s="68"/>
      <c r="CY236" s="68"/>
      <c r="CZ236" s="68"/>
      <c r="DA236" s="68"/>
      <c r="DB236" s="68"/>
      <c r="DC236" s="68"/>
      <c r="DD236" s="68"/>
      <c r="DE236" s="68"/>
      <c r="DF236" s="68"/>
      <c r="DG236" s="68"/>
      <c r="DH236" s="68"/>
      <c r="DI236" s="68"/>
      <c r="DJ236" s="68"/>
      <c r="DK236" s="68"/>
      <c r="DL236" s="68"/>
      <c r="DM236" s="68"/>
      <c r="DN236" s="68"/>
      <c r="DO236" s="68"/>
      <c r="DP236" s="68"/>
      <c r="DQ236" s="68"/>
      <c r="DR236" s="68"/>
      <c r="DS236" s="68"/>
      <c r="DT236" s="68"/>
      <c r="DU236" s="68"/>
      <c r="DV236" s="68"/>
      <c r="DW236" s="68"/>
      <c r="DX236" s="68"/>
      <c r="DY236" s="68"/>
      <c r="DZ236" s="68"/>
      <c r="EA236" s="68"/>
      <c r="EB236" s="68"/>
      <c r="EC236" s="68"/>
      <c r="ED236" s="68"/>
      <c r="EE236" s="68"/>
      <c r="EF236" s="68"/>
      <c r="EG236" s="68"/>
      <c r="EH236" s="68"/>
      <c r="EI236" s="68"/>
      <c r="EJ236" s="68"/>
      <c r="EK236" s="68"/>
      <c r="EL236" s="68"/>
      <c r="EM236" s="68"/>
      <c r="EN236" s="68"/>
      <c r="EO236" s="68"/>
      <c r="EP236" s="68"/>
      <c r="EQ236" s="68"/>
      <c r="ER236" s="68"/>
      <c r="ES236" s="68"/>
      <c r="ET236" s="68"/>
      <c r="EU236" s="68"/>
      <c r="EV236" s="68"/>
      <c r="EW236" s="68"/>
      <c r="EX236" s="68"/>
      <c r="EY236" s="68"/>
      <c r="EZ236" s="68"/>
      <c r="FA236" s="68"/>
      <c r="FB236" s="68"/>
      <c r="FC236" s="68"/>
      <c r="FD236" s="68"/>
      <c r="FE236" s="68"/>
      <c r="FF236" s="68"/>
      <c r="FG236" s="68"/>
      <c r="FH236" s="68"/>
      <c r="FI236" s="68"/>
      <c r="FJ236" s="68"/>
      <c r="FK236" s="68"/>
      <c r="FL236" s="68"/>
      <c r="FM236" s="68"/>
      <c r="FN236" s="68"/>
      <c r="FO236" s="68"/>
      <c r="FP236" s="68"/>
      <c r="FQ236" s="68"/>
      <c r="FR236" s="68"/>
      <c r="FS236" s="68"/>
      <c r="FT236" s="68"/>
      <c r="FU236" s="68"/>
      <c r="FV236" s="68"/>
      <c r="FW236" s="68"/>
      <c r="FX236" s="68"/>
      <c r="FY236" s="68"/>
      <c r="FZ236" s="68"/>
      <c r="GA236" s="68"/>
      <c r="GB236" s="68"/>
      <c r="GC236" s="68"/>
      <c r="GD236" s="68"/>
      <c r="GE236" s="68"/>
      <c r="GF236" s="68"/>
      <c r="GG236" s="68"/>
      <c r="GH236" s="68"/>
      <c r="GI236" s="68"/>
      <c r="GJ236" s="68"/>
      <c r="GK236" s="68"/>
      <c r="GL236" s="68"/>
      <c r="GM236" s="68"/>
      <c r="GN236" s="68"/>
      <c r="GO236" s="68"/>
      <c r="GP236" s="68"/>
      <c r="GQ236" s="68"/>
      <c r="GR236" s="68"/>
      <c r="GS236" s="68"/>
      <c r="GT236" s="68"/>
      <c r="GU236" s="68"/>
      <c r="GV236" s="68"/>
      <c r="GW236" s="68"/>
      <c r="GX236" s="68"/>
      <c r="GY236" s="68"/>
      <c r="GZ236" s="68"/>
      <c r="HA236" s="68"/>
      <c r="HB236" s="68"/>
      <c r="HC236" s="68"/>
      <c r="HD236" s="68"/>
      <c r="HE236" s="68"/>
      <c r="HF236" s="68"/>
      <c r="HG236" s="68"/>
      <c r="HH236" s="68"/>
      <c r="HI236" s="68"/>
      <c r="HJ236" s="68"/>
      <c r="HK236" s="68"/>
      <c r="HL236" s="68"/>
      <c r="HM236" s="68"/>
      <c r="HN236" s="68"/>
      <c r="HO236" s="68"/>
      <c r="HP236" s="68"/>
      <c r="HQ236" s="68"/>
      <c r="HR236" s="68"/>
      <c r="HS236" s="68"/>
      <c r="HT236" s="68"/>
      <c r="HU236" s="68"/>
      <c r="HV236" s="68"/>
      <c r="HW236" s="68"/>
      <c r="HX236" s="68"/>
      <c r="HY236" s="68"/>
      <c r="HZ236" s="68"/>
      <c r="IA236" s="68"/>
      <c r="IB236" s="68"/>
      <c r="IC236" s="68"/>
      <c r="ID236" s="68"/>
      <c r="IE236" s="68"/>
      <c r="IF236" s="68"/>
      <c r="IG236" s="68"/>
      <c r="IH236" s="68"/>
      <c r="II236" s="68"/>
      <c r="IJ236" s="68"/>
      <c r="IK236" s="68"/>
    </row>
    <row r="237" spans="1:245" s="68" customFormat="1" x14ac:dyDescent="0.35">
      <c r="A237" s="86" t="s">
        <v>272</v>
      </c>
      <c r="B237" s="86" t="s">
        <v>279</v>
      </c>
      <c r="C237" s="86" t="s">
        <v>24</v>
      </c>
      <c r="D237" s="88">
        <v>12000000</v>
      </c>
      <c r="E237" s="78"/>
      <c r="F237" s="69"/>
      <c r="G237" s="69"/>
      <c r="H237" s="69"/>
      <c r="I237" s="69"/>
      <c r="J237" s="69"/>
      <c r="K237" s="69"/>
      <c r="L237" s="69"/>
      <c r="M237" s="69"/>
      <c r="N237" s="69"/>
      <c r="O237" s="69"/>
      <c r="P237" s="69"/>
      <c r="Q237" s="69"/>
      <c r="R237" s="69"/>
      <c r="S237" s="69"/>
      <c r="T237" s="69"/>
      <c r="U237" s="69"/>
      <c r="V237" s="69"/>
      <c r="W237" s="69"/>
      <c r="X237" s="69"/>
      <c r="Y237" s="69"/>
      <c r="Z237" s="69"/>
      <c r="AA237" s="69"/>
      <c r="AB237" s="69"/>
      <c r="AC237" s="69"/>
      <c r="AD237" s="69"/>
      <c r="AE237" s="69"/>
      <c r="AF237" s="69"/>
      <c r="AG237" s="69"/>
      <c r="AH237" s="69"/>
      <c r="AI237" s="69"/>
      <c r="AJ237" s="69"/>
      <c r="AK237" s="69"/>
      <c r="AL237" s="69"/>
      <c r="AM237" s="69"/>
      <c r="AN237" s="69"/>
      <c r="AO237" s="69"/>
      <c r="AP237" s="69"/>
      <c r="AQ237" s="69"/>
      <c r="AR237" s="69"/>
      <c r="AS237" s="69"/>
      <c r="AT237" s="69"/>
      <c r="AU237" s="69"/>
      <c r="AV237" s="69"/>
      <c r="AW237" s="69"/>
      <c r="AX237" s="69"/>
      <c r="AY237" s="69"/>
      <c r="AZ237" s="69"/>
      <c r="BA237" s="69"/>
      <c r="BB237" s="69"/>
      <c r="BC237" s="69"/>
      <c r="BD237" s="69"/>
      <c r="BE237" s="69"/>
      <c r="BF237" s="69"/>
      <c r="BG237" s="69"/>
      <c r="BH237" s="69"/>
      <c r="BI237" s="69"/>
      <c r="BJ237" s="69"/>
      <c r="BK237" s="69"/>
      <c r="BL237" s="69"/>
      <c r="BM237" s="69"/>
      <c r="BN237" s="69"/>
      <c r="BO237" s="69"/>
      <c r="BP237" s="69"/>
      <c r="BQ237" s="69"/>
      <c r="BR237" s="69"/>
      <c r="BS237" s="69"/>
      <c r="BT237" s="69"/>
      <c r="BU237" s="69"/>
      <c r="BV237" s="69"/>
      <c r="BW237" s="69"/>
      <c r="BX237" s="69"/>
      <c r="BY237" s="69"/>
      <c r="BZ237" s="69"/>
      <c r="CA237" s="69"/>
      <c r="CB237" s="69"/>
      <c r="CC237" s="69"/>
      <c r="CD237" s="69"/>
      <c r="CE237" s="69"/>
      <c r="CF237" s="69"/>
      <c r="CG237" s="69"/>
      <c r="CH237" s="69"/>
      <c r="CI237" s="69"/>
      <c r="CJ237" s="69"/>
      <c r="CK237" s="69"/>
      <c r="CL237" s="69"/>
      <c r="CM237" s="69"/>
      <c r="CN237" s="69"/>
      <c r="CO237" s="69"/>
      <c r="CP237" s="69"/>
      <c r="CQ237" s="69"/>
      <c r="CR237" s="69"/>
      <c r="CS237" s="69"/>
      <c r="CT237" s="69"/>
      <c r="CU237" s="69"/>
      <c r="CV237" s="69"/>
      <c r="CW237" s="69"/>
      <c r="CX237" s="69"/>
      <c r="CY237" s="69"/>
      <c r="CZ237" s="69"/>
      <c r="DA237" s="69"/>
      <c r="DB237" s="69"/>
      <c r="DC237" s="69"/>
      <c r="DD237" s="69"/>
      <c r="DE237" s="69"/>
      <c r="DF237" s="69"/>
      <c r="DG237" s="69"/>
      <c r="DH237" s="69"/>
      <c r="DI237" s="69"/>
      <c r="DJ237" s="69"/>
      <c r="DK237" s="69"/>
      <c r="DL237" s="69"/>
      <c r="DM237" s="69"/>
      <c r="DN237" s="69"/>
      <c r="DO237" s="69"/>
      <c r="DP237" s="69"/>
      <c r="DQ237" s="69"/>
      <c r="DR237" s="69"/>
      <c r="DS237" s="69"/>
      <c r="DT237" s="69"/>
      <c r="DU237" s="69"/>
      <c r="DV237" s="69"/>
      <c r="DW237" s="69"/>
      <c r="DX237" s="69"/>
      <c r="DY237" s="69"/>
      <c r="DZ237" s="69"/>
      <c r="EA237" s="69"/>
      <c r="EB237" s="69"/>
      <c r="EC237" s="69"/>
      <c r="ED237" s="69"/>
      <c r="EE237" s="69"/>
      <c r="EF237" s="69"/>
      <c r="EG237" s="69"/>
      <c r="EH237" s="69"/>
      <c r="EI237" s="69"/>
      <c r="EJ237" s="69"/>
      <c r="EK237" s="69"/>
      <c r="EL237" s="69"/>
      <c r="EM237" s="69"/>
      <c r="EN237" s="69"/>
      <c r="EO237" s="69"/>
      <c r="EP237" s="69"/>
      <c r="EQ237" s="69"/>
      <c r="ER237" s="69"/>
      <c r="ES237" s="69"/>
      <c r="ET237" s="69"/>
      <c r="EU237" s="69"/>
      <c r="EV237" s="69"/>
      <c r="EW237" s="69"/>
      <c r="EX237" s="69"/>
      <c r="EY237" s="69"/>
      <c r="EZ237" s="69"/>
      <c r="FA237" s="69"/>
      <c r="FB237" s="69"/>
      <c r="FC237" s="69"/>
      <c r="FD237" s="69"/>
      <c r="FE237" s="69"/>
      <c r="FF237" s="69"/>
      <c r="FG237" s="69"/>
      <c r="FH237" s="69"/>
      <c r="FI237" s="69"/>
      <c r="FJ237" s="69"/>
      <c r="FK237" s="69"/>
      <c r="FL237" s="69"/>
      <c r="FM237" s="69"/>
      <c r="FN237" s="69"/>
      <c r="FO237" s="69"/>
      <c r="FP237" s="69"/>
      <c r="FQ237" s="69"/>
      <c r="FR237" s="69"/>
      <c r="FS237" s="69"/>
      <c r="FT237" s="69"/>
      <c r="FU237" s="69"/>
      <c r="FV237" s="69"/>
      <c r="FW237" s="69"/>
      <c r="FX237" s="69"/>
      <c r="FY237" s="69"/>
      <c r="FZ237" s="69"/>
      <c r="GA237" s="69"/>
      <c r="GB237" s="69"/>
      <c r="GC237" s="69"/>
      <c r="GD237" s="69"/>
      <c r="GE237" s="69"/>
      <c r="GF237" s="69"/>
      <c r="GG237" s="69"/>
      <c r="GH237" s="69"/>
      <c r="GI237" s="69"/>
      <c r="GJ237" s="69"/>
      <c r="GK237" s="69"/>
      <c r="GL237" s="69"/>
      <c r="GM237" s="69"/>
      <c r="GN237" s="69"/>
      <c r="GO237" s="69"/>
      <c r="GP237" s="69"/>
      <c r="GQ237" s="69"/>
      <c r="GR237" s="69"/>
      <c r="GS237" s="69"/>
      <c r="GT237" s="69"/>
      <c r="GU237" s="69"/>
      <c r="GV237" s="69"/>
      <c r="GW237" s="69"/>
      <c r="GX237" s="69"/>
      <c r="GY237" s="69"/>
      <c r="GZ237" s="69"/>
      <c r="HA237" s="69"/>
      <c r="HB237" s="69"/>
      <c r="HC237" s="69"/>
      <c r="HD237" s="69"/>
      <c r="HE237" s="69"/>
      <c r="HF237" s="69"/>
      <c r="HG237" s="69"/>
      <c r="HH237" s="69"/>
      <c r="HI237" s="69"/>
      <c r="HJ237" s="69"/>
      <c r="HK237" s="69"/>
      <c r="HL237" s="69"/>
      <c r="HM237" s="69"/>
      <c r="HN237" s="69"/>
      <c r="HO237" s="69"/>
      <c r="HP237" s="69"/>
      <c r="HQ237" s="69"/>
      <c r="HR237" s="69"/>
      <c r="HS237" s="69"/>
      <c r="HT237" s="69"/>
      <c r="HU237" s="69"/>
      <c r="HV237" s="69"/>
      <c r="HW237" s="69"/>
      <c r="HX237" s="69"/>
      <c r="HY237" s="69"/>
      <c r="HZ237" s="69"/>
      <c r="IA237" s="69"/>
      <c r="IB237" s="69"/>
      <c r="IC237" s="69"/>
      <c r="ID237" s="69"/>
      <c r="IE237" s="69"/>
      <c r="IF237" s="69"/>
      <c r="IG237" s="69"/>
      <c r="IH237" s="69"/>
      <c r="II237" s="69"/>
      <c r="IJ237" s="69"/>
      <c r="IK237" s="69"/>
    </row>
    <row r="238" spans="1:245" s="68" customFormat="1" x14ac:dyDescent="0.35">
      <c r="A238" s="86" t="s">
        <v>274</v>
      </c>
      <c r="B238" s="86" t="s">
        <v>775</v>
      </c>
      <c r="C238" s="86" t="s">
        <v>24</v>
      </c>
      <c r="D238" s="88">
        <v>12000000</v>
      </c>
      <c r="E238" s="77"/>
    </row>
    <row r="239" spans="1:245" s="69" customFormat="1" x14ac:dyDescent="0.35">
      <c r="A239" s="86" t="s">
        <v>276</v>
      </c>
      <c r="B239" s="86" t="s">
        <v>273</v>
      </c>
      <c r="C239" s="86" t="s">
        <v>24</v>
      </c>
      <c r="D239" s="88">
        <v>11000000</v>
      </c>
      <c r="E239" s="78"/>
    </row>
    <row r="240" spans="1:245" x14ac:dyDescent="0.35">
      <c r="A240" s="86" t="s">
        <v>278</v>
      </c>
      <c r="B240" s="86" t="s">
        <v>281</v>
      </c>
      <c r="C240" s="86" t="s">
        <v>24</v>
      </c>
      <c r="D240" s="88">
        <v>10000000</v>
      </c>
    </row>
    <row r="241" spans="1:245" x14ac:dyDescent="0.35">
      <c r="A241" s="86" t="s">
        <v>280</v>
      </c>
      <c r="B241" s="86" t="s">
        <v>776</v>
      </c>
      <c r="C241" s="86" t="s">
        <v>24</v>
      </c>
      <c r="D241" s="88">
        <v>9000000</v>
      </c>
      <c r="E241" s="78"/>
      <c r="F241" s="69"/>
      <c r="G241" s="69"/>
      <c r="H241" s="69"/>
      <c r="I241" s="69"/>
      <c r="J241" s="69"/>
      <c r="K241" s="69"/>
      <c r="L241" s="69"/>
      <c r="M241" s="69"/>
      <c r="N241" s="69"/>
      <c r="O241" s="69"/>
      <c r="P241" s="69"/>
      <c r="Q241" s="69"/>
      <c r="R241" s="69"/>
      <c r="S241" s="69"/>
      <c r="T241" s="69"/>
      <c r="U241" s="69"/>
      <c r="V241" s="69"/>
      <c r="W241" s="69"/>
      <c r="X241" s="69"/>
      <c r="Y241" s="69"/>
      <c r="Z241" s="69"/>
      <c r="AA241" s="69"/>
      <c r="AB241" s="69"/>
      <c r="AC241" s="69"/>
      <c r="AD241" s="69"/>
      <c r="AE241" s="69"/>
      <c r="AF241" s="69"/>
      <c r="AG241" s="69"/>
      <c r="AH241" s="69"/>
      <c r="AI241" s="69"/>
      <c r="AJ241" s="69"/>
      <c r="AK241" s="69"/>
      <c r="AL241" s="69"/>
      <c r="AM241" s="69"/>
      <c r="AN241" s="69"/>
      <c r="AO241" s="69"/>
      <c r="AP241" s="69"/>
      <c r="AQ241" s="69"/>
      <c r="AR241" s="69"/>
      <c r="AS241" s="69"/>
      <c r="AT241" s="69"/>
      <c r="AU241" s="69"/>
      <c r="AV241" s="69"/>
      <c r="AW241" s="69"/>
      <c r="AX241" s="69"/>
      <c r="AY241" s="69"/>
      <c r="AZ241" s="69"/>
      <c r="BA241" s="69"/>
      <c r="BB241" s="69"/>
      <c r="BC241" s="69"/>
      <c r="BD241" s="69"/>
      <c r="BE241" s="69"/>
      <c r="BF241" s="69"/>
      <c r="BG241" s="69"/>
      <c r="BH241" s="69"/>
      <c r="BI241" s="69"/>
      <c r="BJ241" s="69"/>
      <c r="BK241" s="69"/>
      <c r="BL241" s="69"/>
      <c r="BM241" s="69"/>
      <c r="BN241" s="69"/>
      <c r="BO241" s="69"/>
      <c r="BP241" s="69"/>
      <c r="BQ241" s="69"/>
      <c r="BR241" s="69"/>
      <c r="BS241" s="69"/>
      <c r="BT241" s="69"/>
      <c r="BU241" s="69"/>
      <c r="BV241" s="69"/>
      <c r="BW241" s="69"/>
      <c r="BX241" s="69"/>
      <c r="BY241" s="69"/>
      <c r="BZ241" s="69"/>
      <c r="CA241" s="69"/>
      <c r="CB241" s="69"/>
      <c r="CC241" s="69"/>
      <c r="CD241" s="69"/>
      <c r="CE241" s="69"/>
      <c r="CF241" s="69"/>
      <c r="CG241" s="69"/>
      <c r="CH241" s="69"/>
      <c r="CI241" s="69"/>
      <c r="CJ241" s="69"/>
      <c r="CK241" s="69"/>
      <c r="CL241" s="69"/>
      <c r="CM241" s="69"/>
      <c r="CN241" s="69"/>
      <c r="CO241" s="69"/>
      <c r="CP241" s="69"/>
      <c r="CQ241" s="69"/>
      <c r="CR241" s="69"/>
      <c r="CS241" s="69"/>
      <c r="CT241" s="69"/>
      <c r="CU241" s="69"/>
      <c r="CV241" s="69"/>
      <c r="CW241" s="69"/>
      <c r="CX241" s="69"/>
      <c r="CY241" s="69"/>
      <c r="CZ241" s="69"/>
      <c r="DA241" s="69"/>
      <c r="DB241" s="69"/>
      <c r="DC241" s="69"/>
      <c r="DD241" s="69"/>
      <c r="DE241" s="69"/>
      <c r="DF241" s="69"/>
      <c r="DG241" s="69"/>
      <c r="DH241" s="69"/>
      <c r="DI241" s="69"/>
      <c r="DJ241" s="69"/>
      <c r="DK241" s="69"/>
      <c r="DL241" s="69"/>
      <c r="DM241" s="69"/>
      <c r="DN241" s="69"/>
      <c r="DO241" s="69"/>
      <c r="DP241" s="69"/>
      <c r="DQ241" s="69"/>
      <c r="DR241" s="69"/>
      <c r="DS241" s="69"/>
      <c r="DT241" s="69"/>
      <c r="DU241" s="69"/>
      <c r="DV241" s="69"/>
      <c r="DW241" s="69"/>
      <c r="DX241" s="69"/>
      <c r="DY241" s="69"/>
      <c r="DZ241" s="69"/>
      <c r="EA241" s="69"/>
      <c r="EB241" s="69"/>
      <c r="EC241" s="69"/>
      <c r="ED241" s="69"/>
      <c r="EE241" s="69"/>
      <c r="EF241" s="69"/>
      <c r="EG241" s="69"/>
      <c r="EH241" s="69"/>
      <c r="EI241" s="69"/>
      <c r="EJ241" s="69"/>
      <c r="EK241" s="69"/>
      <c r="EL241" s="69"/>
      <c r="EM241" s="69"/>
      <c r="EN241" s="69"/>
      <c r="EO241" s="69"/>
      <c r="EP241" s="69"/>
      <c r="EQ241" s="69"/>
      <c r="ER241" s="69"/>
      <c r="ES241" s="69"/>
      <c r="ET241" s="69"/>
      <c r="EU241" s="69"/>
      <c r="EV241" s="69"/>
      <c r="EW241" s="69"/>
      <c r="EX241" s="69"/>
      <c r="EY241" s="69"/>
      <c r="EZ241" s="69"/>
      <c r="FA241" s="69"/>
      <c r="FB241" s="69"/>
      <c r="FC241" s="69"/>
      <c r="FD241" s="69"/>
      <c r="FE241" s="69"/>
      <c r="FF241" s="69"/>
      <c r="FG241" s="69"/>
      <c r="FH241" s="69"/>
      <c r="FI241" s="69"/>
      <c r="FJ241" s="69"/>
      <c r="FK241" s="69"/>
      <c r="FL241" s="69"/>
      <c r="FM241" s="69"/>
      <c r="FN241" s="69"/>
      <c r="FO241" s="69"/>
      <c r="FP241" s="69"/>
      <c r="FQ241" s="69"/>
      <c r="FR241" s="69"/>
      <c r="FS241" s="69"/>
      <c r="FT241" s="69"/>
      <c r="FU241" s="69"/>
      <c r="FV241" s="69"/>
      <c r="FW241" s="69"/>
      <c r="FX241" s="69"/>
      <c r="FY241" s="69"/>
      <c r="FZ241" s="69"/>
      <c r="GA241" s="69"/>
      <c r="GB241" s="69"/>
      <c r="GC241" s="69"/>
      <c r="GD241" s="69"/>
      <c r="GE241" s="69"/>
      <c r="GF241" s="69"/>
      <c r="GG241" s="69"/>
      <c r="GH241" s="69"/>
      <c r="GI241" s="69"/>
      <c r="GJ241" s="69"/>
      <c r="GK241" s="69"/>
      <c r="GL241" s="69"/>
      <c r="GM241" s="69"/>
      <c r="GN241" s="69"/>
      <c r="GO241" s="69"/>
      <c r="GP241" s="69"/>
      <c r="GQ241" s="69"/>
      <c r="GR241" s="69"/>
      <c r="GS241" s="69"/>
      <c r="GT241" s="69"/>
      <c r="GU241" s="69"/>
      <c r="GV241" s="69"/>
      <c r="GW241" s="69"/>
      <c r="GX241" s="69"/>
      <c r="GY241" s="69"/>
      <c r="GZ241" s="69"/>
      <c r="HA241" s="69"/>
      <c r="HB241" s="69"/>
      <c r="HC241" s="69"/>
      <c r="HD241" s="69"/>
      <c r="HE241" s="69"/>
      <c r="HF241" s="69"/>
      <c r="HG241" s="69"/>
      <c r="HH241" s="69"/>
      <c r="HI241" s="69"/>
      <c r="HJ241" s="69"/>
      <c r="HK241" s="69"/>
      <c r="HL241" s="69"/>
      <c r="HM241" s="69"/>
      <c r="HN241" s="69"/>
      <c r="HO241" s="69"/>
      <c r="HP241" s="69"/>
      <c r="HQ241" s="69"/>
      <c r="HR241" s="69"/>
      <c r="HS241" s="69"/>
      <c r="HT241" s="69"/>
      <c r="HU241" s="69"/>
      <c r="HV241" s="69"/>
      <c r="HW241" s="69"/>
      <c r="HX241" s="69"/>
      <c r="HY241" s="69"/>
      <c r="HZ241" s="69"/>
      <c r="IA241" s="69"/>
      <c r="IB241" s="69"/>
      <c r="IC241" s="69"/>
      <c r="ID241" s="69"/>
      <c r="IE241" s="69"/>
      <c r="IF241" s="69"/>
      <c r="IG241" s="69"/>
      <c r="IH241" s="69"/>
      <c r="II241" s="69"/>
      <c r="IJ241" s="69"/>
      <c r="IK241" s="69"/>
    </row>
    <row r="242" spans="1:245" x14ac:dyDescent="0.35">
      <c r="D242" s="88"/>
    </row>
    <row r="243" spans="1:245" x14ac:dyDescent="0.35">
      <c r="A243" s="86" t="s">
        <v>777</v>
      </c>
      <c r="B243" s="86" t="s">
        <v>778</v>
      </c>
      <c r="C243" s="86" t="s">
        <v>40</v>
      </c>
      <c r="D243" s="88">
        <v>14000000</v>
      </c>
    </row>
    <row r="244" spans="1:245" x14ac:dyDescent="0.35">
      <c r="A244" s="86" t="s">
        <v>282</v>
      </c>
      <c r="B244" s="86" t="s">
        <v>779</v>
      </c>
      <c r="C244" s="86" t="s">
        <v>40</v>
      </c>
      <c r="D244" s="88">
        <v>12000000</v>
      </c>
      <c r="E244" s="78"/>
      <c r="F244" s="69"/>
      <c r="G244" s="69"/>
      <c r="H244" s="69"/>
      <c r="I244" s="69"/>
      <c r="J244" s="69"/>
      <c r="K244" s="69"/>
      <c r="L244" s="69"/>
      <c r="M244" s="69"/>
      <c r="N244" s="69"/>
      <c r="O244" s="69"/>
      <c r="P244" s="69"/>
      <c r="Q244" s="69"/>
      <c r="R244" s="69"/>
      <c r="S244" s="69"/>
      <c r="T244" s="69"/>
      <c r="U244" s="69"/>
      <c r="V244" s="69"/>
      <c r="W244" s="69"/>
      <c r="X244" s="69"/>
      <c r="Y244" s="69"/>
      <c r="Z244" s="69"/>
      <c r="AA244" s="69"/>
      <c r="AB244" s="69"/>
      <c r="AC244" s="69"/>
      <c r="AD244" s="69"/>
      <c r="AE244" s="69"/>
      <c r="AF244" s="69"/>
      <c r="AG244" s="69"/>
      <c r="AH244" s="69"/>
      <c r="AI244" s="69"/>
      <c r="AJ244" s="69"/>
      <c r="AK244" s="69"/>
      <c r="AL244" s="69"/>
      <c r="AM244" s="69"/>
      <c r="AN244" s="69"/>
      <c r="AO244" s="69"/>
      <c r="AP244" s="69"/>
      <c r="AQ244" s="69"/>
      <c r="AR244" s="69"/>
      <c r="AS244" s="69"/>
      <c r="AT244" s="69"/>
      <c r="AU244" s="69"/>
      <c r="AV244" s="69"/>
      <c r="AW244" s="69"/>
      <c r="AX244" s="69"/>
      <c r="AY244" s="69"/>
      <c r="AZ244" s="69"/>
      <c r="BA244" s="69"/>
      <c r="BB244" s="69"/>
      <c r="BC244" s="69"/>
      <c r="BD244" s="69"/>
      <c r="BE244" s="69"/>
      <c r="BF244" s="69"/>
      <c r="BG244" s="69"/>
      <c r="BH244" s="69"/>
      <c r="BI244" s="69"/>
      <c r="BJ244" s="69"/>
      <c r="BK244" s="69"/>
      <c r="BL244" s="69"/>
      <c r="BM244" s="69"/>
      <c r="BN244" s="69"/>
      <c r="BO244" s="69"/>
      <c r="BP244" s="69"/>
      <c r="BQ244" s="69"/>
      <c r="BR244" s="69"/>
      <c r="BS244" s="69"/>
      <c r="BT244" s="69"/>
      <c r="BU244" s="69"/>
      <c r="BV244" s="69"/>
      <c r="BW244" s="69"/>
      <c r="BX244" s="69"/>
      <c r="BY244" s="69"/>
      <c r="BZ244" s="69"/>
      <c r="CA244" s="69"/>
      <c r="CB244" s="69"/>
      <c r="CC244" s="69"/>
      <c r="CD244" s="69"/>
      <c r="CE244" s="69"/>
      <c r="CF244" s="69"/>
      <c r="CG244" s="69"/>
      <c r="CH244" s="69"/>
      <c r="CI244" s="69"/>
      <c r="CJ244" s="69"/>
      <c r="CK244" s="69"/>
      <c r="CL244" s="69"/>
      <c r="CM244" s="69"/>
      <c r="CN244" s="69"/>
      <c r="CO244" s="69"/>
      <c r="CP244" s="69"/>
      <c r="CQ244" s="69"/>
      <c r="CR244" s="69"/>
      <c r="CS244" s="69"/>
      <c r="CT244" s="69"/>
      <c r="CU244" s="69"/>
      <c r="CV244" s="69"/>
      <c r="CW244" s="69"/>
      <c r="CX244" s="69"/>
      <c r="CY244" s="69"/>
      <c r="CZ244" s="69"/>
      <c r="DA244" s="69"/>
      <c r="DB244" s="69"/>
      <c r="DC244" s="69"/>
      <c r="DD244" s="69"/>
      <c r="DE244" s="69"/>
      <c r="DF244" s="69"/>
      <c r="DG244" s="69"/>
      <c r="DH244" s="69"/>
      <c r="DI244" s="69"/>
      <c r="DJ244" s="69"/>
      <c r="DK244" s="69"/>
      <c r="DL244" s="69"/>
      <c r="DM244" s="69"/>
      <c r="DN244" s="69"/>
      <c r="DO244" s="69"/>
      <c r="DP244" s="69"/>
      <c r="DQ244" s="69"/>
      <c r="DR244" s="69"/>
      <c r="DS244" s="69"/>
      <c r="DT244" s="69"/>
      <c r="DU244" s="69"/>
      <c r="DV244" s="69"/>
      <c r="DW244" s="69"/>
      <c r="DX244" s="69"/>
      <c r="DY244" s="69"/>
      <c r="DZ244" s="69"/>
      <c r="EA244" s="69"/>
      <c r="EB244" s="69"/>
      <c r="EC244" s="69"/>
      <c r="ED244" s="69"/>
      <c r="EE244" s="69"/>
      <c r="EF244" s="69"/>
      <c r="EG244" s="69"/>
      <c r="EH244" s="69"/>
      <c r="EI244" s="69"/>
      <c r="EJ244" s="69"/>
      <c r="EK244" s="69"/>
      <c r="EL244" s="69"/>
      <c r="EM244" s="69"/>
      <c r="EN244" s="69"/>
      <c r="EO244" s="69"/>
      <c r="EP244" s="69"/>
      <c r="EQ244" s="69"/>
      <c r="ER244" s="69"/>
      <c r="ES244" s="69"/>
      <c r="ET244" s="69"/>
      <c r="EU244" s="69"/>
      <c r="EV244" s="69"/>
      <c r="EW244" s="69"/>
      <c r="EX244" s="69"/>
      <c r="EY244" s="69"/>
      <c r="EZ244" s="69"/>
      <c r="FA244" s="69"/>
      <c r="FB244" s="69"/>
      <c r="FC244" s="69"/>
      <c r="FD244" s="69"/>
      <c r="FE244" s="69"/>
      <c r="FF244" s="69"/>
      <c r="FG244" s="69"/>
      <c r="FH244" s="69"/>
      <c r="FI244" s="69"/>
      <c r="FJ244" s="69"/>
      <c r="FK244" s="69"/>
      <c r="FL244" s="69"/>
      <c r="FM244" s="69"/>
      <c r="FN244" s="69"/>
      <c r="FO244" s="69"/>
      <c r="FP244" s="69"/>
      <c r="FQ244" s="69"/>
      <c r="FR244" s="69"/>
      <c r="FS244" s="69"/>
      <c r="FT244" s="69"/>
      <c r="FU244" s="69"/>
      <c r="FV244" s="69"/>
      <c r="FW244" s="69"/>
      <c r="FX244" s="69"/>
      <c r="FY244" s="69"/>
      <c r="FZ244" s="69"/>
      <c r="GA244" s="69"/>
      <c r="GB244" s="69"/>
      <c r="GC244" s="69"/>
      <c r="GD244" s="69"/>
      <c r="GE244" s="69"/>
      <c r="GF244" s="69"/>
      <c r="GG244" s="69"/>
      <c r="GH244" s="69"/>
      <c r="GI244" s="69"/>
      <c r="GJ244" s="69"/>
      <c r="GK244" s="69"/>
      <c r="GL244" s="69"/>
      <c r="GM244" s="69"/>
      <c r="GN244" s="69"/>
      <c r="GO244" s="69"/>
      <c r="GP244" s="69"/>
      <c r="GQ244" s="69"/>
      <c r="GR244" s="69"/>
      <c r="GS244" s="69"/>
      <c r="GT244" s="69"/>
      <c r="GU244" s="69"/>
      <c r="GV244" s="69"/>
      <c r="GW244" s="69"/>
      <c r="GX244" s="69"/>
      <c r="GY244" s="69"/>
      <c r="GZ244" s="69"/>
      <c r="HA244" s="69"/>
      <c r="HB244" s="69"/>
      <c r="HC244" s="69"/>
      <c r="HD244" s="69"/>
      <c r="HE244" s="69"/>
      <c r="HF244" s="69"/>
      <c r="HG244" s="69"/>
      <c r="HH244" s="69"/>
      <c r="HI244" s="69"/>
      <c r="HJ244" s="69"/>
      <c r="HK244" s="69"/>
      <c r="HL244" s="69"/>
      <c r="HM244" s="69"/>
      <c r="HN244" s="69"/>
      <c r="HO244" s="69"/>
      <c r="HP244" s="69"/>
      <c r="HQ244" s="69"/>
      <c r="HR244" s="69"/>
      <c r="HS244" s="69"/>
      <c r="HT244" s="69"/>
      <c r="HU244" s="69"/>
      <c r="HV244" s="69"/>
      <c r="HW244" s="69"/>
      <c r="HX244" s="69"/>
      <c r="HY244" s="69"/>
      <c r="HZ244" s="69"/>
      <c r="IA244" s="69"/>
      <c r="IB244" s="69"/>
      <c r="IC244" s="69"/>
      <c r="ID244" s="69"/>
      <c r="IE244" s="69"/>
      <c r="IF244" s="69"/>
      <c r="IG244" s="69"/>
      <c r="IH244" s="69"/>
      <c r="II244" s="69"/>
      <c r="IJ244" s="69"/>
      <c r="IK244" s="69"/>
    </row>
    <row r="245" spans="1:245" s="68" customFormat="1" x14ac:dyDescent="0.35">
      <c r="A245" s="86" t="s">
        <v>284</v>
      </c>
      <c r="B245" s="86" t="s">
        <v>780</v>
      </c>
      <c r="C245" s="86" t="s">
        <v>40</v>
      </c>
      <c r="D245" s="88">
        <v>10000000</v>
      </c>
      <c r="E245" s="76"/>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c r="FD245" s="1"/>
      <c r="FE245" s="1"/>
      <c r="FF245" s="1"/>
      <c r="FG245" s="1"/>
      <c r="FH245" s="1"/>
      <c r="FI245" s="1"/>
      <c r="FJ245" s="1"/>
      <c r="FK245" s="1"/>
      <c r="FL245" s="1"/>
      <c r="FM245" s="1"/>
      <c r="FN245" s="1"/>
      <c r="FO245" s="1"/>
      <c r="FP245" s="1"/>
      <c r="FQ245" s="1"/>
      <c r="FR245" s="1"/>
      <c r="FS245" s="1"/>
      <c r="FT245" s="1"/>
      <c r="FU245" s="1"/>
      <c r="FV245" s="1"/>
      <c r="FW245" s="1"/>
      <c r="FX245" s="1"/>
      <c r="FY245" s="1"/>
      <c r="FZ245" s="1"/>
      <c r="GA245" s="1"/>
      <c r="GB245" s="1"/>
      <c r="GC245" s="1"/>
      <c r="GD245" s="1"/>
      <c r="GE245" s="1"/>
      <c r="GF245" s="1"/>
      <c r="GG245" s="1"/>
      <c r="GH245" s="1"/>
      <c r="GI245" s="1"/>
      <c r="GJ245" s="1"/>
      <c r="GK245" s="1"/>
      <c r="GL245" s="1"/>
      <c r="GM245" s="1"/>
      <c r="GN245" s="1"/>
      <c r="GO245" s="1"/>
      <c r="GP245" s="1"/>
      <c r="GQ245" s="1"/>
      <c r="GR245" s="1"/>
      <c r="GS245" s="1"/>
      <c r="GT245" s="1"/>
      <c r="GU245" s="1"/>
      <c r="GV245" s="1"/>
      <c r="GW245" s="1"/>
      <c r="GX245" s="1"/>
      <c r="GY245" s="1"/>
      <c r="GZ245" s="1"/>
      <c r="HA245" s="1"/>
      <c r="HB245" s="1"/>
      <c r="HC245" s="1"/>
      <c r="HD245" s="1"/>
      <c r="HE245" s="1"/>
      <c r="HF245" s="1"/>
      <c r="HG245" s="1"/>
      <c r="HH245" s="1"/>
      <c r="HI245" s="1"/>
      <c r="HJ245" s="1"/>
      <c r="HK245" s="1"/>
      <c r="HL245" s="1"/>
      <c r="HM245" s="1"/>
      <c r="HN245" s="1"/>
      <c r="HO245" s="1"/>
      <c r="HP245" s="1"/>
      <c r="HQ245" s="1"/>
      <c r="HR245" s="1"/>
      <c r="HS245" s="1"/>
      <c r="HT245" s="1"/>
      <c r="HU245" s="1"/>
      <c r="HV245" s="1"/>
      <c r="HW245" s="1"/>
      <c r="HX245" s="1"/>
      <c r="HY245" s="1"/>
      <c r="HZ245" s="1"/>
      <c r="IA245" s="1"/>
      <c r="IB245" s="1"/>
      <c r="IC245" s="1"/>
      <c r="ID245" s="1"/>
      <c r="IE245" s="1"/>
      <c r="IF245" s="1"/>
      <c r="IG245" s="1"/>
      <c r="IH245" s="1"/>
      <c r="II245" s="1"/>
      <c r="IJ245" s="1"/>
      <c r="IK245" s="1"/>
    </row>
    <row r="246" spans="1:245" x14ac:dyDescent="0.35">
      <c r="A246" s="86" t="s">
        <v>286</v>
      </c>
      <c r="B246" s="86" t="s">
        <v>781</v>
      </c>
      <c r="C246" s="86" t="s">
        <v>40</v>
      </c>
      <c r="D246" s="88">
        <v>9000000</v>
      </c>
      <c r="E246" s="78"/>
      <c r="F246" s="69"/>
      <c r="G246" s="69"/>
      <c r="H246" s="69"/>
      <c r="I246" s="69"/>
      <c r="J246" s="69"/>
      <c r="K246" s="69"/>
      <c r="L246" s="69"/>
      <c r="M246" s="69"/>
      <c r="N246" s="69"/>
      <c r="O246" s="69"/>
      <c r="P246" s="69"/>
      <c r="Q246" s="69"/>
      <c r="R246" s="69"/>
      <c r="S246" s="69"/>
      <c r="T246" s="69"/>
      <c r="U246" s="69"/>
      <c r="V246" s="69"/>
      <c r="W246" s="69"/>
      <c r="X246" s="69"/>
      <c r="Y246" s="69"/>
      <c r="Z246" s="69"/>
      <c r="AA246" s="69"/>
      <c r="AB246" s="69"/>
      <c r="AC246" s="69"/>
      <c r="AD246" s="69"/>
      <c r="AE246" s="69"/>
      <c r="AF246" s="69"/>
      <c r="AG246" s="69"/>
      <c r="AH246" s="69"/>
      <c r="AI246" s="69"/>
      <c r="AJ246" s="69"/>
      <c r="AK246" s="69"/>
      <c r="AL246" s="69"/>
      <c r="AM246" s="69"/>
      <c r="AN246" s="69"/>
      <c r="AO246" s="69"/>
      <c r="AP246" s="69"/>
      <c r="AQ246" s="69"/>
      <c r="AR246" s="69"/>
      <c r="AS246" s="69"/>
      <c r="AT246" s="69"/>
      <c r="AU246" s="69"/>
      <c r="AV246" s="69"/>
      <c r="AW246" s="69"/>
      <c r="AX246" s="69"/>
      <c r="AY246" s="69"/>
      <c r="AZ246" s="69"/>
      <c r="BA246" s="69"/>
      <c r="BB246" s="69"/>
      <c r="BC246" s="69"/>
      <c r="BD246" s="69"/>
      <c r="BE246" s="69"/>
      <c r="BF246" s="69"/>
      <c r="BG246" s="69"/>
      <c r="BH246" s="69"/>
      <c r="BI246" s="69"/>
      <c r="BJ246" s="69"/>
      <c r="BK246" s="69"/>
      <c r="BL246" s="69"/>
      <c r="BM246" s="69"/>
      <c r="BN246" s="69"/>
      <c r="BO246" s="69"/>
      <c r="BP246" s="69"/>
      <c r="BQ246" s="69"/>
      <c r="BR246" s="69"/>
      <c r="BS246" s="69"/>
      <c r="BT246" s="69"/>
      <c r="BU246" s="69"/>
      <c r="BV246" s="69"/>
      <c r="BW246" s="69"/>
      <c r="BX246" s="69"/>
      <c r="BY246" s="69"/>
      <c r="BZ246" s="69"/>
      <c r="CA246" s="69"/>
      <c r="CB246" s="69"/>
      <c r="CC246" s="69"/>
      <c r="CD246" s="69"/>
      <c r="CE246" s="69"/>
      <c r="CF246" s="69"/>
      <c r="CG246" s="69"/>
      <c r="CH246" s="69"/>
      <c r="CI246" s="69"/>
      <c r="CJ246" s="69"/>
      <c r="CK246" s="69"/>
      <c r="CL246" s="69"/>
      <c r="CM246" s="69"/>
      <c r="CN246" s="69"/>
      <c r="CO246" s="69"/>
      <c r="CP246" s="69"/>
      <c r="CQ246" s="69"/>
      <c r="CR246" s="69"/>
      <c r="CS246" s="69"/>
      <c r="CT246" s="69"/>
      <c r="CU246" s="69"/>
      <c r="CV246" s="69"/>
      <c r="CW246" s="69"/>
      <c r="CX246" s="69"/>
      <c r="CY246" s="69"/>
      <c r="CZ246" s="69"/>
      <c r="DA246" s="69"/>
      <c r="DB246" s="69"/>
      <c r="DC246" s="69"/>
      <c r="DD246" s="69"/>
      <c r="DE246" s="69"/>
      <c r="DF246" s="69"/>
      <c r="DG246" s="69"/>
      <c r="DH246" s="69"/>
      <c r="DI246" s="69"/>
      <c r="DJ246" s="69"/>
      <c r="DK246" s="69"/>
      <c r="DL246" s="69"/>
      <c r="DM246" s="69"/>
      <c r="DN246" s="69"/>
      <c r="DO246" s="69"/>
      <c r="DP246" s="69"/>
      <c r="DQ246" s="69"/>
      <c r="DR246" s="69"/>
      <c r="DS246" s="69"/>
      <c r="DT246" s="69"/>
      <c r="DU246" s="69"/>
      <c r="DV246" s="69"/>
      <c r="DW246" s="69"/>
      <c r="DX246" s="69"/>
      <c r="DY246" s="69"/>
      <c r="DZ246" s="69"/>
      <c r="EA246" s="69"/>
      <c r="EB246" s="69"/>
      <c r="EC246" s="69"/>
      <c r="ED246" s="69"/>
      <c r="EE246" s="69"/>
      <c r="EF246" s="69"/>
      <c r="EG246" s="69"/>
      <c r="EH246" s="69"/>
      <c r="EI246" s="69"/>
      <c r="EJ246" s="69"/>
      <c r="EK246" s="69"/>
      <c r="EL246" s="69"/>
      <c r="EM246" s="69"/>
      <c r="EN246" s="69"/>
      <c r="EO246" s="69"/>
      <c r="EP246" s="69"/>
      <c r="EQ246" s="69"/>
      <c r="ER246" s="69"/>
      <c r="ES246" s="69"/>
      <c r="ET246" s="69"/>
      <c r="EU246" s="69"/>
      <c r="EV246" s="69"/>
      <c r="EW246" s="69"/>
      <c r="EX246" s="69"/>
      <c r="EY246" s="69"/>
      <c r="EZ246" s="69"/>
      <c r="FA246" s="69"/>
      <c r="FB246" s="69"/>
      <c r="FC246" s="69"/>
      <c r="FD246" s="69"/>
      <c r="FE246" s="69"/>
      <c r="FF246" s="69"/>
      <c r="FG246" s="69"/>
      <c r="FH246" s="69"/>
      <c r="FI246" s="69"/>
      <c r="FJ246" s="69"/>
      <c r="FK246" s="69"/>
      <c r="FL246" s="69"/>
      <c r="FM246" s="69"/>
      <c r="FN246" s="69"/>
      <c r="FO246" s="69"/>
      <c r="FP246" s="69"/>
      <c r="FQ246" s="69"/>
      <c r="FR246" s="69"/>
      <c r="FS246" s="69"/>
      <c r="FT246" s="69"/>
      <c r="FU246" s="69"/>
      <c r="FV246" s="69"/>
      <c r="FW246" s="69"/>
      <c r="FX246" s="69"/>
      <c r="FY246" s="69"/>
      <c r="FZ246" s="69"/>
      <c r="GA246" s="69"/>
      <c r="GB246" s="69"/>
      <c r="GC246" s="69"/>
      <c r="GD246" s="69"/>
      <c r="GE246" s="69"/>
      <c r="GF246" s="69"/>
      <c r="GG246" s="69"/>
      <c r="GH246" s="69"/>
      <c r="GI246" s="69"/>
      <c r="GJ246" s="69"/>
      <c r="GK246" s="69"/>
      <c r="GL246" s="69"/>
      <c r="GM246" s="69"/>
      <c r="GN246" s="69"/>
      <c r="GO246" s="69"/>
      <c r="GP246" s="69"/>
      <c r="GQ246" s="69"/>
      <c r="GR246" s="69"/>
      <c r="GS246" s="69"/>
      <c r="GT246" s="69"/>
      <c r="GU246" s="69"/>
      <c r="GV246" s="69"/>
      <c r="GW246" s="69"/>
      <c r="GX246" s="69"/>
      <c r="GY246" s="69"/>
      <c r="GZ246" s="69"/>
      <c r="HA246" s="69"/>
      <c r="HB246" s="69"/>
      <c r="HC246" s="69"/>
      <c r="HD246" s="69"/>
      <c r="HE246" s="69"/>
      <c r="HF246" s="69"/>
      <c r="HG246" s="69"/>
      <c r="HH246" s="69"/>
      <c r="HI246" s="69"/>
      <c r="HJ246" s="69"/>
      <c r="HK246" s="69"/>
      <c r="HL246" s="69"/>
      <c r="HM246" s="69"/>
      <c r="HN246" s="69"/>
      <c r="HO246" s="69"/>
      <c r="HP246" s="69"/>
      <c r="HQ246" s="69"/>
      <c r="HR246" s="69"/>
      <c r="HS246" s="69"/>
      <c r="HT246" s="69"/>
      <c r="HU246" s="69"/>
      <c r="HV246" s="69"/>
      <c r="HW246" s="69"/>
      <c r="HX246" s="69"/>
      <c r="HY246" s="69"/>
      <c r="HZ246" s="69"/>
      <c r="IA246" s="69"/>
      <c r="IB246" s="69"/>
      <c r="IC246" s="69"/>
      <c r="ID246" s="69"/>
      <c r="IE246" s="69"/>
      <c r="IF246" s="69"/>
      <c r="IG246" s="69"/>
      <c r="IH246" s="69"/>
      <c r="II246" s="69"/>
      <c r="IJ246" s="69"/>
      <c r="IK246" s="69"/>
    </row>
    <row r="247" spans="1:245" s="68" customFormat="1" x14ac:dyDescent="0.35">
      <c r="A247" s="86" t="s">
        <v>288</v>
      </c>
      <c r="B247" s="86" t="s">
        <v>49</v>
      </c>
      <c r="C247" s="86" t="s">
        <v>40</v>
      </c>
      <c r="D247" s="88">
        <v>8000000</v>
      </c>
      <c r="E247" s="76"/>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c r="FA247" s="1"/>
      <c r="FB247" s="1"/>
      <c r="FC247" s="1"/>
      <c r="FD247" s="1"/>
      <c r="FE247" s="1"/>
      <c r="FF247" s="1"/>
      <c r="FG247" s="1"/>
      <c r="FH247" s="1"/>
      <c r="FI247" s="1"/>
      <c r="FJ247" s="1"/>
      <c r="FK247" s="1"/>
      <c r="FL247" s="1"/>
      <c r="FM247" s="1"/>
      <c r="FN247" s="1"/>
      <c r="FO247" s="1"/>
      <c r="FP247" s="1"/>
      <c r="FQ247" s="1"/>
      <c r="FR247" s="1"/>
      <c r="FS247" s="1"/>
      <c r="FT247" s="1"/>
      <c r="FU247" s="1"/>
      <c r="FV247" s="1"/>
      <c r="FW247" s="1"/>
      <c r="FX247" s="1"/>
      <c r="FY247" s="1"/>
      <c r="FZ247" s="1"/>
      <c r="GA247" s="1"/>
      <c r="GB247" s="1"/>
      <c r="GC247" s="1"/>
      <c r="GD247" s="1"/>
      <c r="GE247" s="1"/>
      <c r="GF247" s="1"/>
      <c r="GG247" s="1"/>
      <c r="GH247" s="1"/>
      <c r="GI247" s="1"/>
      <c r="GJ247" s="1"/>
      <c r="GK247" s="1"/>
      <c r="GL247" s="1"/>
      <c r="GM247" s="1"/>
      <c r="GN247" s="1"/>
      <c r="GO247" s="1"/>
      <c r="GP247" s="1"/>
      <c r="GQ247" s="1"/>
      <c r="GR247" s="1"/>
      <c r="GS247" s="1"/>
      <c r="GT247" s="1"/>
      <c r="GU247" s="1"/>
      <c r="GV247" s="1"/>
      <c r="GW247" s="1"/>
      <c r="GX247" s="1"/>
      <c r="GY247" s="1"/>
      <c r="GZ247" s="1"/>
      <c r="HA247" s="1"/>
      <c r="HB247" s="1"/>
      <c r="HC247" s="1"/>
      <c r="HD247" s="1"/>
      <c r="HE247" s="1"/>
      <c r="HF247" s="1"/>
      <c r="HG247" s="1"/>
      <c r="HH247" s="1"/>
      <c r="HI247" s="1"/>
      <c r="HJ247" s="1"/>
      <c r="HK247" s="1"/>
      <c r="HL247" s="1"/>
      <c r="HM247" s="1"/>
      <c r="HN247" s="1"/>
      <c r="HO247" s="1"/>
      <c r="HP247" s="1"/>
      <c r="HQ247" s="1"/>
      <c r="HR247" s="1"/>
      <c r="HS247" s="1"/>
      <c r="HT247" s="1"/>
      <c r="HU247" s="1"/>
      <c r="HV247" s="1"/>
      <c r="HW247" s="1"/>
      <c r="HX247" s="1"/>
      <c r="HY247" s="1"/>
      <c r="HZ247" s="1"/>
      <c r="IA247" s="1"/>
      <c r="IB247" s="1"/>
      <c r="IC247" s="1"/>
      <c r="ID247" s="1"/>
      <c r="IE247" s="1"/>
      <c r="IF247" s="1"/>
      <c r="IG247" s="1"/>
      <c r="IH247" s="1"/>
      <c r="II247" s="1"/>
      <c r="IJ247" s="1"/>
      <c r="IK247" s="1"/>
    </row>
    <row r="248" spans="1:245" s="69" customFormat="1" x14ac:dyDescent="0.35">
      <c r="A248" s="110" t="s">
        <v>974</v>
      </c>
      <c r="B248" s="110" t="s">
        <v>975</v>
      </c>
      <c r="C248" s="110" t="s">
        <v>40</v>
      </c>
      <c r="D248" s="111">
        <v>9000000</v>
      </c>
      <c r="E248" s="78" t="s">
        <v>946</v>
      </c>
    </row>
    <row r="249" spans="1:245" s="69" customFormat="1" x14ac:dyDescent="0.35">
      <c r="A249" s="86"/>
      <c r="B249" s="86"/>
      <c r="C249" s="86"/>
      <c r="D249" s="88"/>
      <c r="E249" s="77"/>
      <c r="F249" s="68"/>
      <c r="G249" s="68"/>
      <c r="H249" s="68"/>
      <c r="I249" s="68"/>
      <c r="J249" s="68"/>
      <c r="K249" s="68"/>
      <c r="L249" s="68"/>
      <c r="M249" s="68"/>
      <c r="N249" s="68"/>
      <c r="O249" s="68"/>
      <c r="P249" s="68"/>
      <c r="Q249" s="68"/>
      <c r="R249" s="68"/>
      <c r="S249" s="68"/>
      <c r="T249" s="68"/>
      <c r="U249" s="68"/>
      <c r="V249" s="68"/>
      <c r="W249" s="68"/>
      <c r="X249" s="68"/>
      <c r="Y249" s="68"/>
      <c r="Z249" s="68"/>
      <c r="AA249" s="68"/>
      <c r="AB249" s="68"/>
      <c r="AC249" s="68"/>
      <c r="AD249" s="68"/>
      <c r="AE249" s="68"/>
      <c r="AF249" s="68"/>
      <c r="AG249" s="68"/>
      <c r="AH249" s="68"/>
      <c r="AI249" s="68"/>
      <c r="AJ249" s="68"/>
      <c r="AK249" s="68"/>
      <c r="AL249" s="68"/>
      <c r="AM249" s="68"/>
      <c r="AN249" s="68"/>
      <c r="AO249" s="68"/>
      <c r="AP249" s="68"/>
      <c r="AQ249" s="68"/>
      <c r="AR249" s="68"/>
      <c r="AS249" s="68"/>
      <c r="AT249" s="68"/>
      <c r="AU249" s="68"/>
      <c r="AV249" s="68"/>
      <c r="AW249" s="68"/>
      <c r="AX249" s="68"/>
      <c r="AY249" s="68"/>
      <c r="AZ249" s="68"/>
      <c r="BA249" s="68"/>
      <c r="BB249" s="68"/>
      <c r="BC249" s="68"/>
      <c r="BD249" s="68"/>
      <c r="BE249" s="68"/>
      <c r="BF249" s="68"/>
      <c r="BG249" s="68"/>
      <c r="BH249" s="68"/>
      <c r="BI249" s="68"/>
      <c r="BJ249" s="68"/>
      <c r="BK249" s="68"/>
      <c r="BL249" s="68"/>
      <c r="BM249" s="68"/>
      <c r="BN249" s="68"/>
      <c r="BO249" s="68"/>
      <c r="BP249" s="68"/>
      <c r="BQ249" s="68"/>
      <c r="BR249" s="68"/>
      <c r="BS249" s="68"/>
      <c r="BT249" s="68"/>
      <c r="BU249" s="68"/>
      <c r="BV249" s="68"/>
      <c r="BW249" s="68"/>
      <c r="BX249" s="68"/>
      <c r="BY249" s="68"/>
      <c r="BZ249" s="68"/>
      <c r="CA249" s="68"/>
      <c r="CB249" s="68"/>
      <c r="CC249" s="68"/>
      <c r="CD249" s="68"/>
      <c r="CE249" s="68"/>
      <c r="CF249" s="68"/>
      <c r="CG249" s="68"/>
      <c r="CH249" s="68"/>
      <c r="CI249" s="68"/>
      <c r="CJ249" s="68"/>
      <c r="CK249" s="68"/>
      <c r="CL249" s="68"/>
      <c r="CM249" s="68"/>
      <c r="CN249" s="68"/>
      <c r="CO249" s="68"/>
      <c r="CP249" s="68"/>
      <c r="CQ249" s="68"/>
      <c r="CR249" s="68"/>
      <c r="CS249" s="68"/>
      <c r="CT249" s="68"/>
      <c r="CU249" s="68"/>
      <c r="CV249" s="68"/>
      <c r="CW249" s="68"/>
      <c r="CX249" s="68"/>
      <c r="CY249" s="68"/>
      <c r="CZ249" s="68"/>
      <c r="DA249" s="68"/>
      <c r="DB249" s="68"/>
      <c r="DC249" s="68"/>
      <c r="DD249" s="68"/>
      <c r="DE249" s="68"/>
      <c r="DF249" s="68"/>
      <c r="DG249" s="68"/>
      <c r="DH249" s="68"/>
      <c r="DI249" s="68"/>
      <c r="DJ249" s="68"/>
      <c r="DK249" s="68"/>
      <c r="DL249" s="68"/>
      <c r="DM249" s="68"/>
      <c r="DN249" s="68"/>
      <c r="DO249" s="68"/>
      <c r="DP249" s="68"/>
      <c r="DQ249" s="68"/>
      <c r="DR249" s="68"/>
      <c r="DS249" s="68"/>
      <c r="DT249" s="68"/>
      <c r="DU249" s="68"/>
      <c r="DV249" s="68"/>
      <c r="DW249" s="68"/>
      <c r="DX249" s="68"/>
      <c r="DY249" s="68"/>
      <c r="DZ249" s="68"/>
      <c r="EA249" s="68"/>
      <c r="EB249" s="68"/>
      <c r="EC249" s="68"/>
      <c r="ED249" s="68"/>
      <c r="EE249" s="68"/>
      <c r="EF249" s="68"/>
      <c r="EG249" s="68"/>
      <c r="EH249" s="68"/>
      <c r="EI249" s="68"/>
      <c r="EJ249" s="68"/>
      <c r="EK249" s="68"/>
      <c r="EL249" s="68"/>
      <c r="EM249" s="68"/>
      <c r="EN249" s="68"/>
      <c r="EO249" s="68"/>
      <c r="EP249" s="68"/>
      <c r="EQ249" s="68"/>
      <c r="ER249" s="68"/>
      <c r="ES249" s="68"/>
      <c r="ET249" s="68"/>
      <c r="EU249" s="68"/>
      <c r="EV249" s="68"/>
      <c r="EW249" s="68"/>
      <c r="EX249" s="68"/>
      <c r="EY249" s="68"/>
      <c r="EZ249" s="68"/>
      <c r="FA249" s="68"/>
      <c r="FB249" s="68"/>
      <c r="FC249" s="68"/>
      <c r="FD249" s="68"/>
      <c r="FE249" s="68"/>
      <c r="FF249" s="68"/>
      <c r="FG249" s="68"/>
      <c r="FH249" s="68"/>
      <c r="FI249" s="68"/>
      <c r="FJ249" s="68"/>
      <c r="FK249" s="68"/>
      <c r="FL249" s="68"/>
      <c r="FM249" s="68"/>
      <c r="FN249" s="68"/>
      <c r="FO249" s="68"/>
      <c r="FP249" s="68"/>
      <c r="FQ249" s="68"/>
      <c r="FR249" s="68"/>
      <c r="FS249" s="68"/>
      <c r="FT249" s="68"/>
      <c r="FU249" s="68"/>
      <c r="FV249" s="68"/>
      <c r="FW249" s="68"/>
      <c r="FX249" s="68"/>
      <c r="FY249" s="68"/>
      <c r="FZ249" s="68"/>
      <c r="GA249" s="68"/>
      <c r="GB249" s="68"/>
      <c r="GC249" s="68"/>
      <c r="GD249" s="68"/>
      <c r="GE249" s="68"/>
      <c r="GF249" s="68"/>
      <c r="GG249" s="68"/>
      <c r="GH249" s="68"/>
      <c r="GI249" s="68"/>
      <c r="GJ249" s="68"/>
      <c r="GK249" s="68"/>
      <c r="GL249" s="68"/>
      <c r="GM249" s="68"/>
      <c r="GN249" s="68"/>
      <c r="GO249" s="68"/>
      <c r="GP249" s="68"/>
      <c r="GQ249" s="68"/>
      <c r="GR249" s="68"/>
      <c r="GS249" s="68"/>
      <c r="GT249" s="68"/>
      <c r="GU249" s="68"/>
      <c r="GV249" s="68"/>
      <c r="GW249" s="68"/>
      <c r="GX249" s="68"/>
      <c r="GY249" s="68"/>
      <c r="GZ249" s="68"/>
      <c r="HA249" s="68"/>
      <c r="HB249" s="68"/>
      <c r="HC249" s="68"/>
      <c r="HD249" s="68"/>
      <c r="HE249" s="68"/>
      <c r="HF249" s="68"/>
      <c r="HG249" s="68"/>
      <c r="HH249" s="68"/>
      <c r="HI249" s="68"/>
      <c r="HJ249" s="68"/>
      <c r="HK249" s="68"/>
      <c r="HL249" s="68"/>
      <c r="HM249" s="68"/>
      <c r="HN249" s="68"/>
      <c r="HO249" s="68"/>
      <c r="HP249" s="68"/>
      <c r="HQ249" s="68"/>
      <c r="HR249" s="68"/>
      <c r="HS249" s="68"/>
      <c r="HT249" s="68"/>
      <c r="HU249" s="68"/>
      <c r="HV249" s="68"/>
      <c r="HW249" s="68"/>
      <c r="HX249" s="68"/>
      <c r="HY249" s="68"/>
      <c r="HZ249" s="68"/>
      <c r="IA249" s="68"/>
      <c r="IB249" s="68"/>
      <c r="IC249" s="68"/>
      <c r="ID249" s="68"/>
      <c r="IE249" s="68"/>
      <c r="IF249" s="68"/>
      <c r="IG249" s="68"/>
      <c r="IH249" s="68"/>
      <c r="II249" s="68"/>
      <c r="IJ249" s="68"/>
      <c r="IK249" s="68"/>
    </row>
    <row r="250" spans="1:245" s="69" customFormat="1" x14ac:dyDescent="0.35">
      <c r="A250" s="86"/>
      <c r="B250" s="86"/>
      <c r="C250" s="86"/>
      <c r="D250" s="88"/>
      <c r="E250" s="78"/>
    </row>
    <row r="251" spans="1:245" x14ac:dyDescent="0.35">
      <c r="B251" s="87" t="s">
        <v>289</v>
      </c>
      <c r="D251" s="88"/>
    </row>
    <row r="252" spans="1:245" s="69" customFormat="1" x14ac:dyDescent="0.35">
      <c r="A252" s="86" t="s">
        <v>290</v>
      </c>
      <c r="B252" s="86" t="s">
        <v>291</v>
      </c>
      <c r="C252" s="86" t="s">
        <v>6</v>
      </c>
      <c r="D252" s="88">
        <v>8000000</v>
      </c>
      <c r="E252" s="76"/>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c r="FA252" s="1"/>
      <c r="FB252" s="1"/>
      <c r="FC252" s="1"/>
      <c r="FD252" s="1"/>
      <c r="FE252" s="1"/>
      <c r="FF252" s="1"/>
      <c r="FG252" s="1"/>
      <c r="FH252" s="1"/>
      <c r="FI252" s="1"/>
      <c r="FJ252" s="1"/>
      <c r="FK252" s="1"/>
      <c r="FL252" s="1"/>
      <c r="FM252" s="1"/>
      <c r="FN252" s="1"/>
      <c r="FO252" s="1"/>
      <c r="FP252" s="1"/>
      <c r="FQ252" s="1"/>
      <c r="FR252" s="1"/>
      <c r="FS252" s="1"/>
      <c r="FT252" s="1"/>
      <c r="FU252" s="1"/>
      <c r="FV252" s="1"/>
      <c r="FW252" s="1"/>
      <c r="FX252" s="1"/>
      <c r="FY252" s="1"/>
      <c r="FZ252" s="1"/>
      <c r="GA252" s="1"/>
      <c r="GB252" s="1"/>
      <c r="GC252" s="1"/>
      <c r="GD252" s="1"/>
      <c r="GE252" s="1"/>
      <c r="GF252" s="1"/>
      <c r="GG252" s="1"/>
      <c r="GH252" s="1"/>
      <c r="GI252" s="1"/>
      <c r="GJ252" s="1"/>
      <c r="GK252" s="1"/>
      <c r="GL252" s="1"/>
      <c r="GM252" s="1"/>
      <c r="GN252" s="1"/>
      <c r="GO252" s="1"/>
      <c r="GP252" s="1"/>
      <c r="GQ252" s="1"/>
      <c r="GR252" s="1"/>
      <c r="GS252" s="1"/>
      <c r="GT252" s="1"/>
      <c r="GU252" s="1"/>
      <c r="GV252" s="1"/>
      <c r="GW252" s="1"/>
      <c r="GX252" s="1"/>
      <c r="GY252" s="1"/>
      <c r="GZ252" s="1"/>
      <c r="HA252" s="1"/>
      <c r="HB252" s="1"/>
      <c r="HC252" s="1"/>
      <c r="HD252" s="1"/>
      <c r="HE252" s="1"/>
      <c r="HF252" s="1"/>
      <c r="HG252" s="1"/>
      <c r="HH252" s="1"/>
      <c r="HI252" s="1"/>
      <c r="HJ252" s="1"/>
      <c r="HK252" s="1"/>
      <c r="HL252" s="1"/>
      <c r="HM252" s="1"/>
      <c r="HN252" s="1"/>
      <c r="HO252" s="1"/>
      <c r="HP252" s="1"/>
      <c r="HQ252" s="1"/>
      <c r="HR252" s="1"/>
      <c r="HS252" s="1"/>
      <c r="HT252" s="1"/>
      <c r="HU252" s="1"/>
      <c r="HV252" s="1"/>
      <c r="HW252" s="1"/>
      <c r="HX252" s="1"/>
      <c r="HY252" s="1"/>
      <c r="HZ252" s="1"/>
      <c r="IA252" s="1"/>
      <c r="IB252" s="1"/>
      <c r="IC252" s="1"/>
      <c r="ID252" s="1"/>
      <c r="IE252" s="1"/>
      <c r="IF252" s="1"/>
      <c r="IG252" s="1"/>
      <c r="IH252" s="1"/>
      <c r="II252" s="1"/>
      <c r="IJ252" s="1"/>
      <c r="IK252" s="1"/>
    </row>
    <row r="253" spans="1:245" x14ac:dyDescent="0.35">
      <c r="D253" s="88"/>
    </row>
    <row r="254" spans="1:245" x14ac:dyDescent="0.35">
      <c r="A254" s="86" t="s">
        <v>292</v>
      </c>
      <c r="B254" s="86" t="s">
        <v>294</v>
      </c>
      <c r="C254" s="86" t="s">
        <v>8</v>
      </c>
      <c r="D254" s="88">
        <v>8000000</v>
      </c>
    </row>
    <row r="255" spans="1:245" x14ac:dyDescent="0.35">
      <c r="A255" s="86" t="s">
        <v>293</v>
      </c>
      <c r="B255" s="86" t="s">
        <v>303</v>
      </c>
      <c r="C255" s="86" t="s">
        <v>8</v>
      </c>
      <c r="D255" s="88">
        <v>7000000</v>
      </c>
    </row>
    <row r="256" spans="1:245" x14ac:dyDescent="0.35">
      <c r="A256" s="86" t="s">
        <v>295</v>
      </c>
      <c r="B256" s="86" t="s">
        <v>300</v>
      </c>
      <c r="C256" s="86" t="s">
        <v>8</v>
      </c>
      <c r="D256" s="88">
        <v>7000000</v>
      </c>
    </row>
    <row r="257" spans="1:245" s="68" customFormat="1" x14ac:dyDescent="0.35">
      <c r="A257" s="86" t="s">
        <v>296</v>
      </c>
      <c r="B257" s="86" t="s">
        <v>301</v>
      </c>
      <c r="C257" s="86" t="s">
        <v>8</v>
      </c>
      <c r="D257" s="88">
        <v>6000000</v>
      </c>
      <c r="E257" s="77"/>
    </row>
    <row r="258" spans="1:245" x14ac:dyDescent="0.35">
      <c r="A258" s="86" t="s">
        <v>297</v>
      </c>
      <c r="B258" s="86" t="s">
        <v>302</v>
      </c>
      <c r="C258" s="86" t="s">
        <v>8</v>
      </c>
      <c r="D258" s="88">
        <v>5000000</v>
      </c>
    </row>
    <row r="259" spans="1:245" s="69" customFormat="1" x14ac:dyDescent="0.35">
      <c r="A259" s="86" t="s">
        <v>299</v>
      </c>
      <c r="B259" s="86" t="s">
        <v>298</v>
      </c>
      <c r="C259" s="86" t="s">
        <v>8</v>
      </c>
      <c r="D259" s="88">
        <v>5000000</v>
      </c>
      <c r="E259" s="81"/>
      <c r="F259" s="72"/>
      <c r="G259" s="72"/>
      <c r="H259" s="72"/>
      <c r="I259" s="72"/>
      <c r="J259" s="72"/>
      <c r="K259" s="72"/>
      <c r="L259" s="72"/>
      <c r="M259" s="72"/>
      <c r="N259" s="72"/>
      <c r="O259" s="72"/>
      <c r="P259" s="72"/>
      <c r="Q259" s="72"/>
      <c r="R259" s="72"/>
      <c r="S259" s="72"/>
      <c r="T259" s="72"/>
      <c r="U259" s="72"/>
      <c r="V259" s="72"/>
      <c r="W259" s="72"/>
      <c r="X259" s="72"/>
      <c r="Y259" s="72"/>
      <c r="Z259" s="72"/>
      <c r="AA259" s="72"/>
      <c r="AB259" s="72"/>
      <c r="AC259" s="72"/>
      <c r="AD259" s="72"/>
      <c r="AE259" s="72"/>
      <c r="AF259" s="72"/>
      <c r="AG259" s="72"/>
      <c r="AH259" s="72"/>
      <c r="AI259" s="72"/>
      <c r="AJ259" s="72"/>
      <c r="AK259" s="72"/>
      <c r="AL259" s="72"/>
      <c r="AM259" s="72"/>
      <c r="AN259" s="72"/>
      <c r="AO259" s="72"/>
      <c r="AP259" s="72"/>
      <c r="AQ259" s="72"/>
      <c r="AR259" s="72"/>
      <c r="AS259" s="72"/>
      <c r="AT259" s="72"/>
      <c r="AU259" s="72"/>
      <c r="AV259" s="72"/>
      <c r="AW259" s="72"/>
      <c r="AX259" s="72"/>
      <c r="AY259" s="72"/>
      <c r="AZ259" s="72"/>
      <c r="BA259" s="72"/>
      <c r="BB259" s="72"/>
      <c r="BC259" s="72"/>
      <c r="BD259" s="72"/>
      <c r="BE259" s="72"/>
      <c r="BF259" s="72"/>
      <c r="BG259" s="72"/>
      <c r="BH259" s="72"/>
      <c r="BI259" s="72"/>
      <c r="BJ259" s="72"/>
      <c r="BK259" s="72"/>
      <c r="BL259" s="72"/>
      <c r="BM259" s="72"/>
      <c r="BN259" s="72"/>
      <c r="BO259" s="72"/>
      <c r="BP259" s="72"/>
      <c r="BQ259" s="72"/>
      <c r="BR259" s="72"/>
      <c r="BS259" s="72"/>
      <c r="BT259" s="72"/>
      <c r="BU259" s="72"/>
      <c r="BV259" s="72"/>
      <c r="BW259" s="72"/>
      <c r="BX259" s="72"/>
      <c r="BY259" s="72"/>
      <c r="BZ259" s="72"/>
      <c r="CA259" s="72"/>
      <c r="CB259" s="72"/>
      <c r="CC259" s="72"/>
      <c r="CD259" s="72"/>
      <c r="CE259" s="72"/>
      <c r="CF259" s="72"/>
      <c r="CG259" s="72"/>
      <c r="CH259" s="72"/>
      <c r="CI259" s="72"/>
      <c r="CJ259" s="72"/>
      <c r="CK259" s="72"/>
      <c r="CL259" s="72"/>
      <c r="CM259" s="72"/>
      <c r="CN259" s="72"/>
      <c r="CO259" s="72"/>
      <c r="CP259" s="72"/>
      <c r="CQ259" s="72"/>
      <c r="CR259" s="72"/>
      <c r="CS259" s="72"/>
      <c r="CT259" s="72"/>
      <c r="CU259" s="72"/>
      <c r="CV259" s="72"/>
      <c r="CW259" s="72"/>
      <c r="CX259" s="72"/>
      <c r="CY259" s="72"/>
      <c r="CZ259" s="72"/>
      <c r="DA259" s="72"/>
      <c r="DB259" s="72"/>
      <c r="DC259" s="72"/>
      <c r="DD259" s="72"/>
      <c r="DE259" s="72"/>
      <c r="DF259" s="72"/>
      <c r="DG259" s="72"/>
      <c r="DH259" s="72"/>
      <c r="DI259" s="72"/>
      <c r="DJ259" s="72"/>
      <c r="DK259" s="72"/>
      <c r="DL259" s="72"/>
      <c r="DM259" s="72"/>
      <c r="DN259" s="72"/>
      <c r="DO259" s="72"/>
      <c r="DP259" s="72"/>
      <c r="DQ259" s="72"/>
      <c r="DR259" s="72"/>
      <c r="DS259" s="72"/>
      <c r="DT259" s="72"/>
      <c r="DU259" s="72"/>
      <c r="DV259" s="72"/>
      <c r="DW259" s="72"/>
      <c r="DX259" s="72"/>
      <c r="DY259" s="72"/>
      <c r="DZ259" s="72"/>
      <c r="EA259" s="72"/>
      <c r="EB259" s="72"/>
      <c r="EC259" s="72"/>
      <c r="ED259" s="72"/>
      <c r="EE259" s="72"/>
      <c r="EF259" s="72"/>
      <c r="EG259" s="72"/>
      <c r="EH259" s="72"/>
      <c r="EI259" s="72"/>
      <c r="EJ259" s="72"/>
      <c r="EK259" s="72"/>
      <c r="EL259" s="72"/>
      <c r="EM259" s="72"/>
      <c r="EN259" s="72"/>
      <c r="EO259" s="72"/>
      <c r="EP259" s="72"/>
      <c r="EQ259" s="72"/>
      <c r="ER259" s="72"/>
      <c r="ES259" s="72"/>
      <c r="ET259" s="72"/>
      <c r="EU259" s="72"/>
      <c r="EV259" s="72"/>
      <c r="EW259" s="72"/>
      <c r="EX259" s="72"/>
      <c r="EY259" s="72"/>
      <c r="EZ259" s="72"/>
      <c r="FA259" s="72"/>
      <c r="FB259" s="72"/>
      <c r="FC259" s="72"/>
      <c r="FD259" s="72"/>
      <c r="FE259" s="72"/>
      <c r="FF259" s="72"/>
      <c r="FG259" s="72"/>
      <c r="FH259" s="72"/>
      <c r="FI259" s="72"/>
      <c r="FJ259" s="72"/>
      <c r="FK259" s="72"/>
      <c r="FL259" s="72"/>
      <c r="FM259" s="72"/>
      <c r="FN259" s="72"/>
      <c r="FO259" s="72"/>
      <c r="FP259" s="72"/>
      <c r="FQ259" s="72"/>
      <c r="FR259" s="72"/>
      <c r="FS259" s="72"/>
      <c r="FT259" s="72"/>
      <c r="FU259" s="72"/>
      <c r="FV259" s="72"/>
      <c r="FW259" s="72"/>
      <c r="FX259" s="72"/>
      <c r="FY259" s="72"/>
      <c r="FZ259" s="72"/>
      <c r="GA259" s="72"/>
      <c r="GB259" s="72"/>
      <c r="GC259" s="72"/>
      <c r="GD259" s="72"/>
      <c r="GE259" s="72"/>
      <c r="GF259" s="72"/>
      <c r="GG259" s="72"/>
      <c r="GH259" s="72"/>
      <c r="GI259" s="72"/>
      <c r="GJ259" s="72"/>
      <c r="GK259" s="72"/>
      <c r="GL259" s="72"/>
      <c r="GM259" s="72"/>
      <c r="GN259" s="72"/>
      <c r="GO259" s="72"/>
      <c r="GP259" s="72"/>
      <c r="GQ259" s="72"/>
      <c r="GR259" s="72"/>
      <c r="GS259" s="72"/>
      <c r="GT259" s="72"/>
      <c r="GU259" s="72"/>
      <c r="GV259" s="72"/>
      <c r="GW259" s="72"/>
      <c r="GX259" s="72"/>
      <c r="GY259" s="72"/>
      <c r="GZ259" s="72"/>
      <c r="HA259" s="72"/>
      <c r="HB259" s="72"/>
      <c r="HC259" s="72"/>
      <c r="HD259" s="72"/>
      <c r="HE259" s="72"/>
      <c r="HF259" s="72"/>
      <c r="HG259" s="72"/>
      <c r="HH259" s="72"/>
      <c r="HI259" s="72"/>
      <c r="HJ259" s="72"/>
      <c r="HK259" s="72"/>
      <c r="HL259" s="72"/>
      <c r="HM259" s="72"/>
      <c r="HN259" s="72"/>
      <c r="HO259" s="72"/>
      <c r="HP259" s="72"/>
      <c r="HQ259" s="72"/>
      <c r="HR259" s="72"/>
      <c r="HS259" s="72"/>
      <c r="HT259" s="72"/>
      <c r="HU259" s="72"/>
      <c r="HV259" s="72"/>
      <c r="HW259" s="72"/>
      <c r="HX259" s="72"/>
      <c r="HY259" s="72"/>
      <c r="HZ259" s="72"/>
      <c r="IA259" s="72"/>
      <c r="IB259" s="72"/>
      <c r="IC259" s="72"/>
      <c r="ID259" s="72"/>
      <c r="IE259" s="72"/>
      <c r="IF259" s="72"/>
      <c r="IG259" s="72"/>
      <c r="IH259" s="72"/>
      <c r="II259" s="72"/>
      <c r="IJ259" s="72"/>
      <c r="IK259" s="72"/>
    </row>
    <row r="260" spans="1:245" s="69" customFormat="1" x14ac:dyDescent="0.35">
      <c r="A260" s="110" t="s">
        <v>955</v>
      </c>
      <c r="B260" s="110" t="s">
        <v>957</v>
      </c>
      <c r="C260" s="110" t="s">
        <v>8</v>
      </c>
      <c r="D260" s="111">
        <v>7000000</v>
      </c>
      <c r="E260" s="78" t="s">
        <v>946</v>
      </c>
    </row>
    <row r="261" spans="1:245" s="69" customFormat="1" x14ac:dyDescent="0.35">
      <c r="A261" s="110" t="s">
        <v>956</v>
      </c>
      <c r="B261" s="110" t="s">
        <v>958</v>
      </c>
      <c r="C261" s="110" t="s">
        <v>8</v>
      </c>
      <c r="D261" s="111">
        <v>7000000</v>
      </c>
      <c r="E261" s="78" t="s">
        <v>946</v>
      </c>
    </row>
    <row r="262" spans="1:245" s="69" customFormat="1" x14ac:dyDescent="0.35">
      <c r="A262" s="86"/>
      <c r="B262" s="86"/>
      <c r="C262" s="86"/>
      <c r="D262" s="88"/>
      <c r="E262" s="77"/>
      <c r="F262" s="68"/>
      <c r="G262" s="68"/>
      <c r="H262" s="68"/>
      <c r="I262" s="68"/>
      <c r="J262" s="68"/>
      <c r="K262" s="68"/>
      <c r="L262" s="68"/>
      <c r="M262" s="68"/>
      <c r="N262" s="68"/>
      <c r="O262" s="68"/>
      <c r="P262" s="68"/>
      <c r="Q262" s="68"/>
      <c r="R262" s="68"/>
      <c r="S262" s="68"/>
      <c r="T262" s="68"/>
      <c r="U262" s="68"/>
      <c r="V262" s="68"/>
      <c r="W262" s="68"/>
      <c r="X262" s="68"/>
      <c r="Y262" s="68"/>
      <c r="Z262" s="68"/>
      <c r="AA262" s="68"/>
      <c r="AB262" s="68"/>
      <c r="AC262" s="68"/>
      <c r="AD262" s="68"/>
      <c r="AE262" s="68"/>
      <c r="AF262" s="68"/>
      <c r="AG262" s="68"/>
      <c r="AH262" s="68"/>
      <c r="AI262" s="68"/>
      <c r="AJ262" s="68"/>
      <c r="AK262" s="68"/>
      <c r="AL262" s="68"/>
      <c r="AM262" s="68"/>
      <c r="AN262" s="68"/>
      <c r="AO262" s="68"/>
      <c r="AP262" s="68"/>
      <c r="AQ262" s="68"/>
      <c r="AR262" s="68"/>
      <c r="AS262" s="68"/>
      <c r="AT262" s="68"/>
      <c r="AU262" s="68"/>
      <c r="AV262" s="68"/>
      <c r="AW262" s="68"/>
      <c r="AX262" s="68"/>
      <c r="AY262" s="68"/>
      <c r="AZ262" s="68"/>
      <c r="BA262" s="68"/>
      <c r="BB262" s="68"/>
      <c r="BC262" s="68"/>
      <c r="BD262" s="68"/>
      <c r="BE262" s="68"/>
      <c r="BF262" s="68"/>
      <c r="BG262" s="68"/>
      <c r="BH262" s="68"/>
      <c r="BI262" s="68"/>
      <c r="BJ262" s="68"/>
      <c r="BK262" s="68"/>
      <c r="BL262" s="68"/>
      <c r="BM262" s="68"/>
      <c r="BN262" s="68"/>
      <c r="BO262" s="68"/>
      <c r="BP262" s="68"/>
      <c r="BQ262" s="68"/>
      <c r="BR262" s="68"/>
      <c r="BS262" s="68"/>
      <c r="BT262" s="68"/>
      <c r="BU262" s="68"/>
      <c r="BV262" s="68"/>
      <c r="BW262" s="68"/>
      <c r="BX262" s="68"/>
      <c r="BY262" s="68"/>
      <c r="BZ262" s="68"/>
      <c r="CA262" s="68"/>
      <c r="CB262" s="68"/>
      <c r="CC262" s="68"/>
      <c r="CD262" s="68"/>
      <c r="CE262" s="68"/>
      <c r="CF262" s="68"/>
      <c r="CG262" s="68"/>
      <c r="CH262" s="68"/>
      <c r="CI262" s="68"/>
      <c r="CJ262" s="68"/>
      <c r="CK262" s="68"/>
      <c r="CL262" s="68"/>
      <c r="CM262" s="68"/>
      <c r="CN262" s="68"/>
      <c r="CO262" s="68"/>
      <c r="CP262" s="68"/>
      <c r="CQ262" s="68"/>
      <c r="CR262" s="68"/>
      <c r="CS262" s="68"/>
      <c r="CT262" s="68"/>
      <c r="CU262" s="68"/>
      <c r="CV262" s="68"/>
      <c r="CW262" s="68"/>
      <c r="CX262" s="68"/>
      <c r="CY262" s="68"/>
      <c r="CZ262" s="68"/>
      <c r="DA262" s="68"/>
      <c r="DB262" s="68"/>
      <c r="DC262" s="68"/>
      <c r="DD262" s="68"/>
      <c r="DE262" s="68"/>
      <c r="DF262" s="68"/>
      <c r="DG262" s="68"/>
      <c r="DH262" s="68"/>
      <c r="DI262" s="68"/>
      <c r="DJ262" s="68"/>
      <c r="DK262" s="68"/>
      <c r="DL262" s="68"/>
      <c r="DM262" s="68"/>
      <c r="DN262" s="68"/>
      <c r="DO262" s="68"/>
      <c r="DP262" s="68"/>
      <c r="DQ262" s="68"/>
      <c r="DR262" s="68"/>
      <c r="DS262" s="68"/>
      <c r="DT262" s="68"/>
      <c r="DU262" s="68"/>
      <c r="DV262" s="68"/>
      <c r="DW262" s="68"/>
      <c r="DX262" s="68"/>
      <c r="DY262" s="68"/>
      <c r="DZ262" s="68"/>
      <c r="EA262" s="68"/>
      <c r="EB262" s="68"/>
      <c r="EC262" s="68"/>
      <c r="ED262" s="68"/>
      <c r="EE262" s="68"/>
      <c r="EF262" s="68"/>
      <c r="EG262" s="68"/>
      <c r="EH262" s="68"/>
      <c r="EI262" s="68"/>
      <c r="EJ262" s="68"/>
      <c r="EK262" s="68"/>
      <c r="EL262" s="68"/>
      <c r="EM262" s="68"/>
      <c r="EN262" s="68"/>
      <c r="EO262" s="68"/>
      <c r="EP262" s="68"/>
      <c r="EQ262" s="68"/>
      <c r="ER262" s="68"/>
      <c r="ES262" s="68"/>
      <c r="ET262" s="68"/>
      <c r="EU262" s="68"/>
      <c r="EV262" s="68"/>
      <c r="EW262" s="68"/>
      <c r="EX262" s="68"/>
      <c r="EY262" s="68"/>
      <c r="EZ262" s="68"/>
      <c r="FA262" s="68"/>
      <c r="FB262" s="68"/>
      <c r="FC262" s="68"/>
      <c r="FD262" s="68"/>
      <c r="FE262" s="68"/>
      <c r="FF262" s="68"/>
      <c r="FG262" s="68"/>
      <c r="FH262" s="68"/>
      <c r="FI262" s="68"/>
      <c r="FJ262" s="68"/>
      <c r="FK262" s="68"/>
      <c r="FL262" s="68"/>
      <c r="FM262" s="68"/>
      <c r="FN262" s="68"/>
      <c r="FO262" s="68"/>
      <c r="FP262" s="68"/>
      <c r="FQ262" s="68"/>
      <c r="FR262" s="68"/>
      <c r="FS262" s="68"/>
      <c r="FT262" s="68"/>
      <c r="FU262" s="68"/>
      <c r="FV262" s="68"/>
      <c r="FW262" s="68"/>
      <c r="FX262" s="68"/>
      <c r="FY262" s="68"/>
      <c r="FZ262" s="68"/>
      <c r="GA262" s="68"/>
      <c r="GB262" s="68"/>
      <c r="GC262" s="68"/>
      <c r="GD262" s="68"/>
      <c r="GE262" s="68"/>
      <c r="GF262" s="68"/>
      <c r="GG262" s="68"/>
      <c r="GH262" s="68"/>
      <c r="GI262" s="68"/>
      <c r="GJ262" s="68"/>
      <c r="GK262" s="68"/>
      <c r="GL262" s="68"/>
      <c r="GM262" s="68"/>
      <c r="GN262" s="68"/>
      <c r="GO262" s="68"/>
      <c r="GP262" s="68"/>
      <c r="GQ262" s="68"/>
      <c r="GR262" s="68"/>
      <c r="GS262" s="68"/>
      <c r="GT262" s="68"/>
      <c r="GU262" s="68"/>
      <c r="GV262" s="68"/>
      <c r="GW262" s="68"/>
      <c r="GX262" s="68"/>
      <c r="GY262" s="68"/>
      <c r="GZ262" s="68"/>
      <c r="HA262" s="68"/>
      <c r="HB262" s="68"/>
      <c r="HC262" s="68"/>
      <c r="HD262" s="68"/>
      <c r="HE262" s="68"/>
      <c r="HF262" s="68"/>
      <c r="HG262" s="68"/>
      <c r="HH262" s="68"/>
      <c r="HI262" s="68"/>
      <c r="HJ262" s="68"/>
      <c r="HK262" s="68"/>
      <c r="HL262" s="68"/>
      <c r="HM262" s="68"/>
      <c r="HN262" s="68"/>
      <c r="HO262" s="68"/>
      <c r="HP262" s="68"/>
      <c r="HQ262" s="68"/>
      <c r="HR262" s="68"/>
      <c r="HS262" s="68"/>
      <c r="HT262" s="68"/>
      <c r="HU262" s="68"/>
      <c r="HV262" s="68"/>
      <c r="HW262" s="68"/>
      <c r="HX262" s="68"/>
      <c r="HY262" s="68"/>
      <c r="HZ262" s="68"/>
      <c r="IA262" s="68"/>
      <c r="IB262" s="68"/>
      <c r="IC262" s="68"/>
      <c r="ID262" s="68"/>
      <c r="IE262" s="68"/>
      <c r="IF262" s="68"/>
      <c r="IG262" s="68"/>
      <c r="IH262" s="68"/>
      <c r="II262" s="68"/>
      <c r="IJ262" s="68"/>
      <c r="IK262" s="68"/>
    </row>
    <row r="263" spans="1:245" x14ac:dyDescent="0.35">
      <c r="A263" s="86" t="s">
        <v>304</v>
      </c>
      <c r="B263" s="86" t="s">
        <v>309</v>
      </c>
      <c r="C263" s="86" t="s">
        <v>24</v>
      </c>
      <c r="D263" s="88">
        <v>10000000</v>
      </c>
      <c r="E263" s="78"/>
      <c r="F263" s="69"/>
      <c r="G263" s="69"/>
      <c r="H263" s="69"/>
      <c r="I263" s="69"/>
      <c r="J263" s="69"/>
      <c r="K263" s="69"/>
      <c r="L263" s="69"/>
      <c r="M263" s="69"/>
      <c r="N263" s="69"/>
      <c r="O263" s="69"/>
      <c r="P263" s="69"/>
      <c r="Q263" s="69"/>
      <c r="R263" s="69"/>
      <c r="S263" s="69"/>
      <c r="T263" s="69"/>
      <c r="U263" s="69"/>
      <c r="V263" s="69"/>
      <c r="W263" s="69"/>
      <c r="X263" s="69"/>
      <c r="Y263" s="69"/>
      <c r="Z263" s="69"/>
      <c r="AA263" s="69"/>
      <c r="AB263" s="69"/>
      <c r="AC263" s="69"/>
      <c r="AD263" s="69"/>
      <c r="AE263" s="69"/>
      <c r="AF263" s="69"/>
      <c r="AG263" s="69"/>
      <c r="AH263" s="69"/>
      <c r="AI263" s="69"/>
      <c r="AJ263" s="69"/>
      <c r="AK263" s="69"/>
      <c r="AL263" s="69"/>
      <c r="AM263" s="69"/>
      <c r="AN263" s="69"/>
      <c r="AO263" s="69"/>
      <c r="AP263" s="69"/>
      <c r="AQ263" s="69"/>
      <c r="AR263" s="69"/>
      <c r="AS263" s="69"/>
      <c r="AT263" s="69"/>
      <c r="AU263" s="69"/>
      <c r="AV263" s="69"/>
      <c r="AW263" s="69"/>
      <c r="AX263" s="69"/>
      <c r="AY263" s="69"/>
      <c r="AZ263" s="69"/>
      <c r="BA263" s="69"/>
      <c r="BB263" s="69"/>
      <c r="BC263" s="69"/>
      <c r="BD263" s="69"/>
      <c r="BE263" s="69"/>
      <c r="BF263" s="69"/>
      <c r="BG263" s="69"/>
      <c r="BH263" s="69"/>
      <c r="BI263" s="69"/>
      <c r="BJ263" s="69"/>
      <c r="BK263" s="69"/>
      <c r="BL263" s="69"/>
      <c r="BM263" s="69"/>
      <c r="BN263" s="69"/>
      <c r="BO263" s="69"/>
      <c r="BP263" s="69"/>
      <c r="BQ263" s="69"/>
      <c r="BR263" s="69"/>
      <c r="BS263" s="69"/>
      <c r="BT263" s="69"/>
      <c r="BU263" s="69"/>
      <c r="BV263" s="69"/>
      <c r="BW263" s="69"/>
      <c r="BX263" s="69"/>
      <c r="BY263" s="69"/>
      <c r="BZ263" s="69"/>
      <c r="CA263" s="69"/>
      <c r="CB263" s="69"/>
      <c r="CC263" s="69"/>
      <c r="CD263" s="69"/>
      <c r="CE263" s="69"/>
      <c r="CF263" s="69"/>
      <c r="CG263" s="69"/>
      <c r="CH263" s="69"/>
      <c r="CI263" s="69"/>
      <c r="CJ263" s="69"/>
      <c r="CK263" s="69"/>
      <c r="CL263" s="69"/>
      <c r="CM263" s="69"/>
      <c r="CN263" s="69"/>
      <c r="CO263" s="69"/>
      <c r="CP263" s="69"/>
      <c r="CQ263" s="69"/>
      <c r="CR263" s="69"/>
      <c r="CS263" s="69"/>
      <c r="CT263" s="69"/>
      <c r="CU263" s="69"/>
      <c r="CV263" s="69"/>
      <c r="CW263" s="69"/>
      <c r="CX263" s="69"/>
      <c r="CY263" s="69"/>
      <c r="CZ263" s="69"/>
      <c r="DA263" s="69"/>
      <c r="DB263" s="69"/>
      <c r="DC263" s="69"/>
      <c r="DD263" s="69"/>
      <c r="DE263" s="69"/>
      <c r="DF263" s="69"/>
      <c r="DG263" s="69"/>
      <c r="DH263" s="69"/>
      <c r="DI263" s="69"/>
      <c r="DJ263" s="69"/>
      <c r="DK263" s="69"/>
      <c r="DL263" s="69"/>
      <c r="DM263" s="69"/>
      <c r="DN263" s="69"/>
      <c r="DO263" s="69"/>
      <c r="DP263" s="69"/>
      <c r="DQ263" s="69"/>
      <c r="DR263" s="69"/>
      <c r="DS263" s="69"/>
      <c r="DT263" s="69"/>
      <c r="DU263" s="69"/>
      <c r="DV263" s="69"/>
      <c r="DW263" s="69"/>
      <c r="DX263" s="69"/>
      <c r="DY263" s="69"/>
      <c r="DZ263" s="69"/>
      <c r="EA263" s="69"/>
      <c r="EB263" s="69"/>
      <c r="EC263" s="69"/>
      <c r="ED263" s="69"/>
      <c r="EE263" s="69"/>
      <c r="EF263" s="69"/>
      <c r="EG263" s="69"/>
      <c r="EH263" s="69"/>
      <c r="EI263" s="69"/>
      <c r="EJ263" s="69"/>
      <c r="EK263" s="69"/>
      <c r="EL263" s="69"/>
      <c r="EM263" s="69"/>
      <c r="EN263" s="69"/>
      <c r="EO263" s="69"/>
      <c r="EP263" s="69"/>
      <c r="EQ263" s="69"/>
      <c r="ER263" s="69"/>
      <c r="ES263" s="69"/>
      <c r="ET263" s="69"/>
      <c r="EU263" s="69"/>
      <c r="EV263" s="69"/>
      <c r="EW263" s="69"/>
      <c r="EX263" s="69"/>
      <c r="EY263" s="69"/>
      <c r="EZ263" s="69"/>
      <c r="FA263" s="69"/>
      <c r="FB263" s="69"/>
      <c r="FC263" s="69"/>
      <c r="FD263" s="69"/>
      <c r="FE263" s="69"/>
      <c r="FF263" s="69"/>
      <c r="FG263" s="69"/>
      <c r="FH263" s="69"/>
      <c r="FI263" s="69"/>
      <c r="FJ263" s="69"/>
      <c r="FK263" s="69"/>
      <c r="FL263" s="69"/>
      <c r="FM263" s="69"/>
      <c r="FN263" s="69"/>
      <c r="FO263" s="69"/>
      <c r="FP263" s="69"/>
      <c r="FQ263" s="69"/>
      <c r="FR263" s="69"/>
      <c r="FS263" s="69"/>
      <c r="FT263" s="69"/>
      <c r="FU263" s="69"/>
      <c r="FV263" s="69"/>
      <c r="FW263" s="69"/>
      <c r="FX263" s="69"/>
      <c r="FY263" s="69"/>
      <c r="FZ263" s="69"/>
      <c r="GA263" s="69"/>
      <c r="GB263" s="69"/>
      <c r="GC263" s="69"/>
      <c r="GD263" s="69"/>
      <c r="GE263" s="69"/>
      <c r="GF263" s="69"/>
      <c r="GG263" s="69"/>
      <c r="GH263" s="69"/>
      <c r="GI263" s="69"/>
      <c r="GJ263" s="69"/>
      <c r="GK263" s="69"/>
      <c r="GL263" s="69"/>
      <c r="GM263" s="69"/>
      <c r="GN263" s="69"/>
      <c r="GO263" s="69"/>
      <c r="GP263" s="69"/>
      <c r="GQ263" s="69"/>
      <c r="GR263" s="69"/>
      <c r="GS263" s="69"/>
      <c r="GT263" s="69"/>
      <c r="GU263" s="69"/>
      <c r="GV263" s="69"/>
      <c r="GW263" s="69"/>
      <c r="GX263" s="69"/>
      <c r="GY263" s="69"/>
      <c r="GZ263" s="69"/>
      <c r="HA263" s="69"/>
      <c r="HB263" s="69"/>
      <c r="HC263" s="69"/>
      <c r="HD263" s="69"/>
      <c r="HE263" s="69"/>
      <c r="HF263" s="69"/>
      <c r="HG263" s="69"/>
      <c r="HH263" s="69"/>
      <c r="HI263" s="69"/>
      <c r="HJ263" s="69"/>
      <c r="HK263" s="69"/>
      <c r="HL263" s="69"/>
      <c r="HM263" s="69"/>
      <c r="HN263" s="69"/>
      <c r="HO263" s="69"/>
      <c r="HP263" s="69"/>
      <c r="HQ263" s="69"/>
      <c r="HR263" s="69"/>
      <c r="HS263" s="69"/>
      <c r="HT263" s="69"/>
      <c r="HU263" s="69"/>
      <c r="HV263" s="69"/>
      <c r="HW263" s="69"/>
      <c r="HX263" s="69"/>
      <c r="HY263" s="69"/>
      <c r="HZ263" s="69"/>
      <c r="IA263" s="69"/>
      <c r="IB263" s="69"/>
      <c r="IC263" s="69"/>
      <c r="ID263" s="69"/>
      <c r="IE263" s="69"/>
      <c r="IF263" s="69"/>
      <c r="IG263" s="69"/>
      <c r="IH263" s="69"/>
      <c r="II263" s="69"/>
      <c r="IJ263" s="69"/>
      <c r="IK263" s="69"/>
    </row>
    <row r="264" spans="1:245" x14ac:dyDescent="0.35">
      <c r="A264" s="86" t="s">
        <v>306</v>
      </c>
      <c r="B264" s="86" t="s">
        <v>316</v>
      </c>
      <c r="C264" s="86" t="s">
        <v>24</v>
      </c>
      <c r="D264" s="88">
        <v>10000000</v>
      </c>
    </row>
    <row r="265" spans="1:245" x14ac:dyDescent="0.35">
      <c r="A265" s="86" t="s">
        <v>308</v>
      </c>
      <c r="B265" s="86" t="s">
        <v>311</v>
      </c>
      <c r="C265" s="86" t="s">
        <v>24</v>
      </c>
      <c r="D265" s="88">
        <v>8000000</v>
      </c>
      <c r="E265" s="77"/>
      <c r="F265" s="68"/>
      <c r="G265" s="68"/>
      <c r="H265" s="68"/>
      <c r="I265" s="68"/>
      <c r="J265" s="68"/>
      <c r="K265" s="68"/>
      <c r="L265" s="68"/>
      <c r="M265" s="68"/>
      <c r="N265" s="68"/>
      <c r="O265" s="68"/>
      <c r="P265" s="68"/>
      <c r="Q265" s="68"/>
      <c r="R265" s="68"/>
      <c r="S265" s="68"/>
      <c r="T265" s="68"/>
      <c r="U265" s="68"/>
      <c r="V265" s="68"/>
      <c r="W265" s="68"/>
      <c r="X265" s="68"/>
      <c r="Y265" s="68"/>
      <c r="Z265" s="68"/>
      <c r="AA265" s="68"/>
      <c r="AB265" s="68"/>
      <c r="AC265" s="68"/>
      <c r="AD265" s="68"/>
      <c r="AE265" s="68"/>
      <c r="AF265" s="68"/>
      <c r="AG265" s="68"/>
      <c r="AH265" s="68"/>
      <c r="AI265" s="68"/>
      <c r="AJ265" s="68"/>
      <c r="AK265" s="68"/>
      <c r="AL265" s="68"/>
      <c r="AM265" s="68"/>
      <c r="AN265" s="68"/>
      <c r="AO265" s="68"/>
      <c r="AP265" s="68"/>
      <c r="AQ265" s="68"/>
      <c r="AR265" s="68"/>
      <c r="AS265" s="68"/>
      <c r="AT265" s="68"/>
      <c r="AU265" s="68"/>
      <c r="AV265" s="68"/>
      <c r="AW265" s="68"/>
      <c r="AX265" s="68"/>
      <c r="AY265" s="68"/>
      <c r="AZ265" s="68"/>
      <c r="BA265" s="68"/>
      <c r="BB265" s="68"/>
      <c r="BC265" s="68"/>
      <c r="BD265" s="68"/>
      <c r="BE265" s="68"/>
      <c r="BF265" s="68"/>
      <c r="BG265" s="68"/>
      <c r="BH265" s="68"/>
      <c r="BI265" s="68"/>
      <c r="BJ265" s="68"/>
      <c r="BK265" s="68"/>
      <c r="BL265" s="68"/>
      <c r="BM265" s="68"/>
      <c r="BN265" s="68"/>
      <c r="BO265" s="68"/>
      <c r="BP265" s="68"/>
      <c r="BQ265" s="68"/>
      <c r="BR265" s="68"/>
      <c r="BS265" s="68"/>
      <c r="BT265" s="68"/>
      <c r="BU265" s="68"/>
      <c r="BV265" s="68"/>
      <c r="BW265" s="68"/>
      <c r="BX265" s="68"/>
      <c r="BY265" s="68"/>
      <c r="BZ265" s="68"/>
      <c r="CA265" s="68"/>
      <c r="CB265" s="68"/>
      <c r="CC265" s="68"/>
      <c r="CD265" s="68"/>
      <c r="CE265" s="68"/>
      <c r="CF265" s="68"/>
      <c r="CG265" s="68"/>
      <c r="CH265" s="68"/>
      <c r="CI265" s="68"/>
      <c r="CJ265" s="68"/>
      <c r="CK265" s="68"/>
      <c r="CL265" s="68"/>
      <c r="CM265" s="68"/>
      <c r="CN265" s="68"/>
      <c r="CO265" s="68"/>
      <c r="CP265" s="68"/>
      <c r="CQ265" s="68"/>
      <c r="CR265" s="68"/>
      <c r="CS265" s="68"/>
      <c r="CT265" s="68"/>
      <c r="CU265" s="68"/>
      <c r="CV265" s="68"/>
      <c r="CW265" s="68"/>
      <c r="CX265" s="68"/>
      <c r="CY265" s="68"/>
      <c r="CZ265" s="68"/>
      <c r="DA265" s="68"/>
      <c r="DB265" s="68"/>
      <c r="DC265" s="68"/>
      <c r="DD265" s="68"/>
      <c r="DE265" s="68"/>
      <c r="DF265" s="68"/>
      <c r="DG265" s="68"/>
      <c r="DH265" s="68"/>
      <c r="DI265" s="68"/>
      <c r="DJ265" s="68"/>
      <c r="DK265" s="68"/>
      <c r="DL265" s="68"/>
      <c r="DM265" s="68"/>
      <c r="DN265" s="68"/>
      <c r="DO265" s="68"/>
      <c r="DP265" s="68"/>
      <c r="DQ265" s="68"/>
      <c r="DR265" s="68"/>
      <c r="DS265" s="68"/>
      <c r="DT265" s="68"/>
      <c r="DU265" s="68"/>
      <c r="DV265" s="68"/>
      <c r="DW265" s="68"/>
      <c r="DX265" s="68"/>
      <c r="DY265" s="68"/>
      <c r="DZ265" s="68"/>
      <c r="EA265" s="68"/>
      <c r="EB265" s="68"/>
      <c r="EC265" s="68"/>
      <c r="ED265" s="68"/>
      <c r="EE265" s="68"/>
      <c r="EF265" s="68"/>
      <c r="EG265" s="68"/>
      <c r="EH265" s="68"/>
      <c r="EI265" s="68"/>
      <c r="EJ265" s="68"/>
      <c r="EK265" s="68"/>
      <c r="EL265" s="68"/>
      <c r="EM265" s="68"/>
      <c r="EN265" s="68"/>
      <c r="EO265" s="68"/>
      <c r="EP265" s="68"/>
      <c r="EQ265" s="68"/>
      <c r="ER265" s="68"/>
      <c r="ES265" s="68"/>
      <c r="ET265" s="68"/>
      <c r="EU265" s="68"/>
      <c r="EV265" s="68"/>
      <c r="EW265" s="68"/>
      <c r="EX265" s="68"/>
      <c r="EY265" s="68"/>
      <c r="EZ265" s="68"/>
      <c r="FA265" s="68"/>
      <c r="FB265" s="68"/>
      <c r="FC265" s="68"/>
      <c r="FD265" s="68"/>
      <c r="FE265" s="68"/>
      <c r="FF265" s="68"/>
      <c r="FG265" s="68"/>
      <c r="FH265" s="68"/>
      <c r="FI265" s="68"/>
      <c r="FJ265" s="68"/>
      <c r="FK265" s="68"/>
      <c r="FL265" s="68"/>
      <c r="FM265" s="68"/>
      <c r="FN265" s="68"/>
      <c r="FO265" s="68"/>
      <c r="FP265" s="68"/>
      <c r="FQ265" s="68"/>
      <c r="FR265" s="68"/>
      <c r="FS265" s="68"/>
      <c r="FT265" s="68"/>
      <c r="FU265" s="68"/>
      <c r="FV265" s="68"/>
      <c r="FW265" s="68"/>
      <c r="FX265" s="68"/>
      <c r="FY265" s="68"/>
      <c r="FZ265" s="68"/>
      <c r="GA265" s="68"/>
      <c r="GB265" s="68"/>
      <c r="GC265" s="68"/>
      <c r="GD265" s="68"/>
      <c r="GE265" s="68"/>
      <c r="GF265" s="68"/>
      <c r="GG265" s="68"/>
      <c r="GH265" s="68"/>
      <c r="GI265" s="68"/>
      <c r="GJ265" s="68"/>
      <c r="GK265" s="68"/>
      <c r="GL265" s="68"/>
      <c r="GM265" s="68"/>
      <c r="GN265" s="68"/>
      <c r="GO265" s="68"/>
      <c r="GP265" s="68"/>
      <c r="GQ265" s="68"/>
      <c r="GR265" s="68"/>
      <c r="GS265" s="68"/>
      <c r="GT265" s="68"/>
      <c r="GU265" s="68"/>
      <c r="GV265" s="68"/>
      <c r="GW265" s="68"/>
      <c r="GX265" s="68"/>
      <c r="GY265" s="68"/>
      <c r="GZ265" s="68"/>
      <c r="HA265" s="68"/>
      <c r="HB265" s="68"/>
      <c r="HC265" s="68"/>
      <c r="HD265" s="68"/>
      <c r="HE265" s="68"/>
      <c r="HF265" s="68"/>
      <c r="HG265" s="68"/>
      <c r="HH265" s="68"/>
      <c r="HI265" s="68"/>
      <c r="HJ265" s="68"/>
      <c r="HK265" s="68"/>
      <c r="HL265" s="68"/>
      <c r="HM265" s="68"/>
      <c r="HN265" s="68"/>
      <c r="HO265" s="68"/>
      <c r="HP265" s="68"/>
      <c r="HQ265" s="68"/>
      <c r="HR265" s="68"/>
      <c r="HS265" s="68"/>
      <c r="HT265" s="68"/>
      <c r="HU265" s="68"/>
      <c r="HV265" s="68"/>
      <c r="HW265" s="68"/>
      <c r="HX265" s="68"/>
      <c r="HY265" s="68"/>
      <c r="HZ265" s="68"/>
      <c r="IA265" s="68"/>
      <c r="IB265" s="68"/>
      <c r="IC265" s="68"/>
      <c r="ID265" s="68"/>
      <c r="IE265" s="68"/>
      <c r="IF265" s="68"/>
      <c r="IG265" s="68"/>
      <c r="IH265" s="68"/>
      <c r="II265" s="68"/>
      <c r="IJ265" s="68"/>
      <c r="IK265" s="68"/>
    </row>
    <row r="266" spans="1:245" s="68" customFormat="1" x14ac:dyDescent="0.35">
      <c r="A266" s="86" t="s">
        <v>310</v>
      </c>
      <c r="B266" s="86" t="s">
        <v>313</v>
      </c>
      <c r="C266" s="86" t="s">
        <v>24</v>
      </c>
      <c r="D266" s="88">
        <v>8000000</v>
      </c>
      <c r="E266" s="78"/>
      <c r="F266" s="69"/>
      <c r="G266" s="69"/>
      <c r="H266" s="69"/>
      <c r="I266" s="69"/>
      <c r="J266" s="69"/>
      <c r="K266" s="69"/>
      <c r="L266" s="69"/>
      <c r="M266" s="69"/>
      <c r="N266" s="69"/>
      <c r="O266" s="69"/>
      <c r="P266" s="69"/>
      <c r="Q266" s="69"/>
      <c r="R266" s="69"/>
      <c r="S266" s="69"/>
      <c r="T266" s="69"/>
      <c r="U266" s="69"/>
      <c r="V266" s="69"/>
      <c r="W266" s="69"/>
      <c r="X266" s="69"/>
      <c r="Y266" s="69"/>
      <c r="Z266" s="69"/>
      <c r="AA266" s="69"/>
      <c r="AB266" s="69"/>
      <c r="AC266" s="69"/>
      <c r="AD266" s="69"/>
      <c r="AE266" s="69"/>
      <c r="AF266" s="69"/>
      <c r="AG266" s="69"/>
      <c r="AH266" s="69"/>
      <c r="AI266" s="69"/>
      <c r="AJ266" s="69"/>
      <c r="AK266" s="69"/>
      <c r="AL266" s="69"/>
      <c r="AM266" s="69"/>
      <c r="AN266" s="69"/>
      <c r="AO266" s="69"/>
      <c r="AP266" s="69"/>
      <c r="AQ266" s="69"/>
      <c r="AR266" s="69"/>
      <c r="AS266" s="69"/>
      <c r="AT266" s="69"/>
      <c r="AU266" s="69"/>
      <c r="AV266" s="69"/>
      <c r="AW266" s="69"/>
      <c r="AX266" s="69"/>
      <c r="AY266" s="69"/>
      <c r="AZ266" s="69"/>
      <c r="BA266" s="69"/>
      <c r="BB266" s="69"/>
      <c r="BC266" s="69"/>
      <c r="BD266" s="69"/>
      <c r="BE266" s="69"/>
      <c r="BF266" s="69"/>
      <c r="BG266" s="69"/>
      <c r="BH266" s="69"/>
      <c r="BI266" s="69"/>
      <c r="BJ266" s="69"/>
      <c r="BK266" s="69"/>
      <c r="BL266" s="69"/>
      <c r="BM266" s="69"/>
      <c r="BN266" s="69"/>
      <c r="BO266" s="69"/>
      <c r="BP266" s="69"/>
      <c r="BQ266" s="69"/>
      <c r="BR266" s="69"/>
      <c r="BS266" s="69"/>
      <c r="BT266" s="69"/>
      <c r="BU266" s="69"/>
      <c r="BV266" s="69"/>
      <c r="BW266" s="69"/>
      <c r="BX266" s="69"/>
      <c r="BY266" s="69"/>
      <c r="BZ266" s="69"/>
      <c r="CA266" s="69"/>
      <c r="CB266" s="69"/>
      <c r="CC266" s="69"/>
      <c r="CD266" s="69"/>
      <c r="CE266" s="69"/>
      <c r="CF266" s="69"/>
      <c r="CG266" s="69"/>
      <c r="CH266" s="69"/>
      <c r="CI266" s="69"/>
      <c r="CJ266" s="69"/>
      <c r="CK266" s="69"/>
      <c r="CL266" s="69"/>
      <c r="CM266" s="69"/>
      <c r="CN266" s="69"/>
      <c r="CO266" s="69"/>
      <c r="CP266" s="69"/>
      <c r="CQ266" s="69"/>
      <c r="CR266" s="69"/>
      <c r="CS266" s="69"/>
      <c r="CT266" s="69"/>
      <c r="CU266" s="69"/>
      <c r="CV266" s="69"/>
      <c r="CW266" s="69"/>
      <c r="CX266" s="69"/>
      <c r="CY266" s="69"/>
      <c r="CZ266" s="69"/>
      <c r="DA266" s="69"/>
      <c r="DB266" s="69"/>
      <c r="DC266" s="69"/>
      <c r="DD266" s="69"/>
      <c r="DE266" s="69"/>
      <c r="DF266" s="69"/>
      <c r="DG266" s="69"/>
      <c r="DH266" s="69"/>
      <c r="DI266" s="69"/>
      <c r="DJ266" s="69"/>
      <c r="DK266" s="69"/>
      <c r="DL266" s="69"/>
      <c r="DM266" s="69"/>
      <c r="DN266" s="69"/>
      <c r="DO266" s="69"/>
      <c r="DP266" s="69"/>
      <c r="DQ266" s="69"/>
      <c r="DR266" s="69"/>
      <c r="DS266" s="69"/>
      <c r="DT266" s="69"/>
      <c r="DU266" s="69"/>
      <c r="DV266" s="69"/>
      <c r="DW266" s="69"/>
      <c r="DX266" s="69"/>
      <c r="DY266" s="69"/>
      <c r="DZ266" s="69"/>
      <c r="EA266" s="69"/>
      <c r="EB266" s="69"/>
      <c r="EC266" s="69"/>
      <c r="ED266" s="69"/>
      <c r="EE266" s="69"/>
      <c r="EF266" s="69"/>
      <c r="EG266" s="69"/>
      <c r="EH266" s="69"/>
      <c r="EI266" s="69"/>
      <c r="EJ266" s="69"/>
      <c r="EK266" s="69"/>
      <c r="EL266" s="69"/>
      <c r="EM266" s="69"/>
      <c r="EN266" s="69"/>
      <c r="EO266" s="69"/>
      <c r="EP266" s="69"/>
      <c r="EQ266" s="69"/>
      <c r="ER266" s="69"/>
      <c r="ES266" s="69"/>
      <c r="ET266" s="69"/>
      <c r="EU266" s="69"/>
      <c r="EV266" s="69"/>
      <c r="EW266" s="69"/>
      <c r="EX266" s="69"/>
      <c r="EY266" s="69"/>
      <c r="EZ266" s="69"/>
      <c r="FA266" s="69"/>
      <c r="FB266" s="69"/>
      <c r="FC266" s="69"/>
      <c r="FD266" s="69"/>
      <c r="FE266" s="69"/>
      <c r="FF266" s="69"/>
      <c r="FG266" s="69"/>
      <c r="FH266" s="69"/>
      <c r="FI266" s="69"/>
      <c r="FJ266" s="69"/>
      <c r="FK266" s="69"/>
      <c r="FL266" s="69"/>
      <c r="FM266" s="69"/>
      <c r="FN266" s="69"/>
      <c r="FO266" s="69"/>
      <c r="FP266" s="69"/>
      <c r="FQ266" s="69"/>
      <c r="FR266" s="69"/>
      <c r="FS266" s="69"/>
      <c r="FT266" s="69"/>
      <c r="FU266" s="69"/>
      <c r="FV266" s="69"/>
      <c r="FW266" s="69"/>
      <c r="FX266" s="69"/>
      <c r="FY266" s="69"/>
      <c r="FZ266" s="69"/>
      <c r="GA266" s="69"/>
      <c r="GB266" s="69"/>
      <c r="GC266" s="69"/>
      <c r="GD266" s="69"/>
      <c r="GE266" s="69"/>
      <c r="GF266" s="69"/>
      <c r="GG266" s="69"/>
      <c r="GH266" s="69"/>
      <c r="GI266" s="69"/>
      <c r="GJ266" s="69"/>
      <c r="GK266" s="69"/>
      <c r="GL266" s="69"/>
      <c r="GM266" s="69"/>
      <c r="GN266" s="69"/>
      <c r="GO266" s="69"/>
      <c r="GP266" s="69"/>
      <c r="GQ266" s="69"/>
      <c r="GR266" s="69"/>
      <c r="GS266" s="69"/>
      <c r="GT266" s="69"/>
      <c r="GU266" s="69"/>
      <c r="GV266" s="69"/>
      <c r="GW266" s="69"/>
      <c r="GX266" s="69"/>
      <c r="GY266" s="69"/>
      <c r="GZ266" s="69"/>
      <c r="HA266" s="69"/>
      <c r="HB266" s="69"/>
      <c r="HC266" s="69"/>
      <c r="HD266" s="69"/>
      <c r="HE266" s="69"/>
      <c r="HF266" s="69"/>
      <c r="HG266" s="69"/>
      <c r="HH266" s="69"/>
      <c r="HI266" s="69"/>
      <c r="HJ266" s="69"/>
      <c r="HK266" s="69"/>
      <c r="HL266" s="69"/>
      <c r="HM266" s="69"/>
      <c r="HN266" s="69"/>
      <c r="HO266" s="69"/>
      <c r="HP266" s="69"/>
      <c r="HQ266" s="69"/>
      <c r="HR266" s="69"/>
      <c r="HS266" s="69"/>
      <c r="HT266" s="69"/>
      <c r="HU266" s="69"/>
      <c r="HV266" s="69"/>
      <c r="HW266" s="69"/>
      <c r="HX266" s="69"/>
      <c r="HY266" s="69"/>
      <c r="HZ266" s="69"/>
      <c r="IA266" s="69"/>
      <c r="IB266" s="69"/>
      <c r="IC266" s="69"/>
      <c r="ID266" s="69"/>
      <c r="IE266" s="69"/>
      <c r="IF266" s="69"/>
      <c r="IG266" s="69"/>
      <c r="IH266" s="69"/>
      <c r="II266" s="69"/>
      <c r="IJ266" s="69"/>
      <c r="IK266" s="69"/>
    </row>
    <row r="267" spans="1:245" s="69" customFormat="1" x14ac:dyDescent="0.35">
      <c r="A267" s="86" t="s">
        <v>312</v>
      </c>
      <c r="B267" s="86" t="s">
        <v>305</v>
      </c>
      <c r="C267" s="86" t="s">
        <v>24</v>
      </c>
      <c r="D267" s="88">
        <v>7000000</v>
      </c>
      <c r="E267" s="81"/>
      <c r="F267" s="72"/>
      <c r="G267" s="72"/>
      <c r="H267" s="72"/>
      <c r="I267" s="72"/>
      <c r="J267" s="72"/>
      <c r="K267" s="72"/>
      <c r="L267" s="72"/>
      <c r="M267" s="72"/>
      <c r="N267" s="72"/>
      <c r="O267" s="72"/>
      <c r="P267" s="72"/>
      <c r="Q267" s="72"/>
      <c r="R267" s="72"/>
      <c r="S267" s="72"/>
      <c r="T267" s="72"/>
      <c r="U267" s="72"/>
      <c r="V267" s="72"/>
      <c r="W267" s="72"/>
      <c r="X267" s="72"/>
      <c r="Y267" s="72"/>
      <c r="Z267" s="72"/>
      <c r="AA267" s="72"/>
      <c r="AB267" s="72"/>
      <c r="AC267" s="72"/>
      <c r="AD267" s="72"/>
      <c r="AE267" s="72"/>
      <c r="AF267" s="72"/>
      <c r="AG267" s="72"/>
      <c r="AH267" s="72"/>
      <c r="AI267" s="72"/>
      <c r="AJ267" s="72"/>
      <c r="AK267" s="72"/>
      <c r="AL267" s="72"/>
      <c r="AM267" s="72"/>
      <c r="AN267" s="72"/>
      <c r="AO267" s="72"/>
      <c r="AP267" s="72"/>
      <c r="AQ267" s="72"/>
      <c r="AR267" s="72"/>
      <c r="AS267" s="72"/>
      <c r="AT267" s="72"/>
      <c r="AU267" s="72"/>
      <c r="AV267" s="72"/>
      <c r="AW267" s="72"/>
      <c r="AX267" s="72"/>
      <c r="AY267" s="72"/>
      <c r="AZ267" s="72"/>
      <c r="BA267" s="72"/>
      <c r="BB267" s="72"/>
      <c r="BC267" s="72"/>
      <c r="BD267" s="72"/>
      <c r="BE267" s="72"/>
      <c r="BF267" s="72"/>
      <c r="BG267" s="72"/>
      <c r="BH267" s="72"/>
      <c r="BI267" s="72"/>
      <c r="BJ267" s="72"/>
      <c r="BK267" s="72"/>
      <c r="BL267" s="72"/>
      <c r="BM267" s="72"/>
      <c r="BN267" s="72"/>
      <c r="BO267" s="72"/>
      <c r="BP267" s="72"/>
      <c r="BQ267" s="72"/>
      <c r="BR267" s="72"/>
      <c r="BS267" s="72"/>
      <c r="BT267" s="72"/>
      <c r="BU267" s="72"/>
      <c r="BV267" s="72"/>
      <c r="BW267" s="72"/>
      <c r="BX267" s="72"/>
      <c r="BY267" s="72"/>
      <c r="BZ267" s="72"/>
      <c r="CA267" s="72"/>
      <c r="CB267" s="72"/>
      <c r="CC267" s="72"/>
      <c r="CD267" s="72"/>
      <c r="CE267" s="72"/>
      <c r="CF267" s="72"/>
      <c r="CG267" s="72"/>
      <c r="CH267" s="72"/>
      <c r="CI267" s="72"/>
      <c r="CJ267" s="72"/>
      <c r="CK267" s="72"/>
      <c r="CL267" s="72"/>
      <c r="CM267" s="72"/>
      <c r="CN267" s="72"/>
      <c r="CO267" s="72"/>
      <c r="CP267" s="72"/>
      <c r="CQ267" s="72"/>
      <c r="CR267" s="72"/>
      <c r="CS267" s="72"/>
      <c r="CT267" s="72"/>
      <c r="CU267" s="72"/>
      <c r="CV267" s="72"/>
      <c r="CW267" s="72"/>
      <c r="CX267" s="72"/>
      <c r="CY267" s="72"/>
      <c r="CZ267" s="72"/>
      <c r="DA267" s="72"/>
      <c r="DB267" s="72"/>
      <c r="DC267" s="72"/>
      <c r="DD267" s="72"/>
      <c r="DE267" s="72"/>
      <c r="DF267" s="72"/>
      <c r="DG267" s="72"/>
      <c r="DH267" s="72"/>
      <c r="DI267" s="72"/>
      <c r="DJ267" s="72"/>
      <c r="DK267" s="72"/>
      <c r="DL267" s="72"/>
      <c r="DM267" s="72"/>
      <c r="DN267" s="72"/>
      <c r="DO267" s="72"/>
      <c r="DP267" s="72"/>
      <c r="DQ267" s="72"/>
      <c r="DR267" s="72"/>
      <c r="DS267" s="72"/>
      <c r="DT267" s="72"/>
      <c r="DU267" s="72"/>
      <c r="DV267" s="72"/>
      <c r="DW267" s="72"/>
      <c r="DX267" s="72"/>
      <c r="DY267" s="72"/>
      <c r="DZ267" s="72"/>
      <c r="EA267" s="72"/>
      <c r="EB267" s="72"/>
      <c r="EC267" s="72"/>
      <c r="ED267" s="72"/>
      <c r="EE267" s="72"/>
      <c r="EF267" s="72"/>
      <c r="EG267" s="72"/>
      <c r="EH267" s="72"/>
      <c r="EI267" s="72"/>
      <c r="EJ267" s="72"/>
      <c r="EK267" s="72"/>
      <c r="EL267" s="72"/>
      <c r="EM267" s="72"/>
      <c r="EN267" s="72"/>
      <c r="EO267" s="72"/>
      <c r="EP267" s="72"/>
      <c r="EQ267" s="72"/>
      <c r="ER267" s="72"/>
      <c r="ES267" s="72"/>
      <c r="ET267" s="72"/>
      <c r="EU267" s="72"/>
      <c r="EV267" s="72"/>
      <c r="EW267" s="72"/>
      <c r="EX267" s="72"/>
      <c r="EY267" s="72"/>
      <c r="EZ267" s="72"/>
      <c r="FA267" s="72"/>
      <c r="FB267" s="72"/>
      <c r="FC267" s="72"/>
      <c r="FD267" s="72"/>
      <c r="FE267" s="72"/>
      <c r="FF267" s="72"/>
      <c r="FG267" s="72"/>
      <c r="FH267" s="72"/>
      <c r="FI267" s="72"/>
      <c r="FJ267" s="72"/>
      <c r="FK267" s="72"/>
      <c r="FL267" s="72"/>
      <c r="FM267" s="72"/>
      <c r="FN267" s="72"/>
      <c r="FO267" s="72"/>
      <c r="FP267" s="72"/>
      <c r="FQ267" s="72"/>
      <c r="FR267" s="72"/>
      <c r="FS267" s="72"/>
      <c r="FT267" s="72"/>
      <c r="FU267" s="72"/>
      <c r="FV267" s="72"/>
      <c r="FW267" s="72"/>
      <c r="FX267" s="72"/>
      <c r="FY267" s="72"/>
      <c r="FZ267" s="72"/>
      <c r="GA267" s="72"/>
      <c r="GB267" s="72"/>
      <c r="GC267" s="72"/>
      <c r="GD267" s="72"/>
      <c r="GE267" s="72"/>
      <c r="GF267" s="72"/>
      <c r="GG267" s="72"/>
      <c r="GH267" s="72"/>
      <c r="GI267" s="72"/>
      <c r="GJ267" s="72"/>
      <c r="GK267" s="72"/>
      <c r="GL267" s="72"/>
      <c r="GM267" s="72"/>
      <c r="GN267" s="72"/>
      <c r="GO267" s="72"/>
      <c r="GP267" s="72"/>
      <c r="GQ267" s="72"/>
      <c r="GR267" s="72"/>
      <c r="GS267" s="72"/>
      <c r="GT267" s="72"/>
      <c r="GU267" s="72"/>
      <c r="GV267" s="72"/>
      <c r="GW267" s="72"/>
      <c r="GX267" s="72"/>
      <c r="GY267" s="72"/>
      <c r="GZ267" s="72"/>
      <c r="HA267" s="72"/>
      <c r="HB267" s="72"/>
      <c r="HC267" s="72"/>
      <c r="HD267" s="72"/>
      <c r="HE267" s="72"/>
      <c r="HF267" s="72"/>
      <c r="HG267" s="72"/>
      <c r="HH267" s="72"/>
      <c r="HI267" s="72"/>
      <c r="HJ267" s="72"/>
      <c r="HK267" s="72"/>
      <c r="HL267" s="72"/>
      <c r="HM267" s="72"/>
      <c r="HN267" s="72"/>
      <c r="HO267" s="72"/>
      <c r="HP267" s="72"/>
      <c r="HQ267" s="72"/>
      <c r="HR267" s="72"/>
      <c r="HS267" s="72"/>
      <c r="HT267" s="72"/>
      <c r="HU267" s="72"/>
      <c r="HV267" s="72"/>
      <c r="HW267" s="72"/>
      <c r="HX267" s="72"/>
      <c r="HY267" s="72"/>
      <c r="HZ267" s="72"/>
      <c r="IA267" s="72"/>
      <c r="IB267" s="72"/>
      <c r="IC267" s="72"/>
      <c r="ID267" s="72"/>
      <c r="IE267" s="72"/>
      <c r="IF267" s="72"/>
      <c r="IG267" s="72"/>
      <c r="IH267" s="72"/>
      <c r="II267" s="72"/>
      <c r="IJ267" s="72"/>
      <c r="IK267" s="72"/>
    </row>
    <row r="268" spans="1:245" x14ac:dyDescent="0.35">
      <c r="A268" s="86" t="s">
        <v>314</v>
      </c>
      <c r="B268" s="86" t="s">
        <v>782</v>
      </c>
      <c r="C268" s="86" t="s">
        <v>24</v>
      </c>
      <c r="D268" s="88">
        <v>7000000</v>
      </c>
    </row>
    <row r="269" spans="1:245" s="69" customFormat="1" x14ac:dyDescent="0.35">
      <c r="A269" s="110" t="s">
        <v>976</v>
      </c>
      <c r="B269" s="110" t="s">
        <v>977</v>
      </c>
      <c r="C269" s="110" t="s">
        <v>24</v>
      </c>
      <c r="D269" s="111">
        <v>9000000</v>
      </c>
      <c r="E269" s="78" t="s">
        <v>946</v>
      </c>
    </row>
    <row r="270" spans="1:245" x14ac:dyDescent="0.35">
      <c r="D270" s="88"/>
      <c r="E270" s="78"/>
      <c r="F270" s="69"/>
      <c r="G270" s="69"/>
      <c r="H270" s="69"/>
      <c r="I270" s="69"/>
      <c r="J270" s="69"/>
      <c r="K270" s="69"/>
      <c r="L270" s="69"/>
      <c r="M270" s="69"/>
      <c r="N270" s="69"/>
      <c r="O270" s="69"/>
      <c r="P270" s="69"/>
      <c r="Q270" s="69"/>
      <c r="R270" s="69"/>
      <c r="S270" s="69"/>
      <c r="T270" s="69"/>
      <c r="U270" s="69"/>
      <c r="V270" s="69"/>
      <c r="W270" s="69"/>
      <c r="X270" s="69"/>
      <c r="Y270" s="69"/>
      <c r="Z270" s="69"/>
      <c r="AA270" s="69"/>
      <c r="AB270" s="69"/>
      <c r="AC270" s="69"/>
      <c r="AD270" s="69"/>
      <c r="AE270" s="69"/>
      <c r="AF270" s="69"/>
      <c r="AG270" s="69"/>
      <c r="AH270" s="69"/>
      <c r="AI270" s="69"/>
      <c r="AJ270" s="69"/>
      <c r="AK270" s="69"/>
      <c r="AL270" s="69"/>
      <c r="AM270" s="69"/>
      <c r="AN270" s="69"/>
      <c r="AO270" s="69"/>
      <c r="AP270" s="69"/>
      <c r="AQ270" s="69"/>
      <c r="AR270" s="69"/>
      <c r="AS270" s="69"/>
      <c r="AT270" s="69"/>
      <c r="AU270" s="69"/>
      <c r="AV270" s="69"/>
      <c r="AW270" s="69"/>
      <c r="AX270" s="69"/>
      <c r="AY270" s="69"/>
      <c r="AZ270" s="69"/>
      <c r="BA270" s="69"/>
      <c r="BB270" s="69"/>
      <c r="BC270" s="69"/>
      <c r="BD270" s="69"/>
      <c r="BE270" s="69"/>
      <c r="BF270" s="69"/>
      <c r="BG270" s="69"/>
      <c r="BH270" s="69"/>
      <c r="BI270" s="69"/>
      <c r="BJ270" s="69"/>
      <c r="BK270" s="69"/>
      <c r="BL270" s="69"/>
      <c r="BM270" s="69"/>
      <c r="BN270" s="69"/>
      <c r="BO270" s="69"/>
      <c r="BP270" s="69"/>
      <c r="BQ270" s="69"/>
      <c r="BR270" s="69"/>
      <c r="BS270" s="69"/>
      <c r="BT270" s="69"/>
      <c r="BU270" s="69"/>
      <c r="BV270" s="69"/>
      <c r="BW270" s="69"/>
      <c r="BX270" s="69"/>
      <c r="BY270" s="69"/>
      <c r="BZ270" s="69"/>
      <c r="CA270" s="69"/>
      <c r="CB270" s="69"/>
      <c r="CC270" s="69"/>
      <c r="CD270" s="69"/>
      <c r="CE270" s="69"/>
      <c r="CF270" s="69"/>
      <c r="CG270" s="69"/>
      <c r="CH270" s="69"/>
      <c r="CI270" s="69"/>
      <c r="CJ270" s="69"/>
      <c r="CK270" s="69"/>
      <c r="CL270" s="69"/>
      <c r="CM270" s="69"/>
      <c r="CN270" s="69"/>
      <c r="CO270" s="69"/>
      <c r="CP270" s="69"/>
      <c r="CQ270" s="69"/>
      <c r="CR270" s="69"/>
      <c r="CS270" s="69"/>
      <c r="CT270" s="69"/>
      <c r="CU270" s="69"/>
      <c r="CV270" s="69"/>
      <c r="CW270" s="69"/>
      <c r="CX270" s="69"/>
      <c r="CY270" s="69"/>
      <c r="CZ270" s="69"/>
      <c r="DA270" s="69"/>
      <c r="DB270" s="69"/>
      <c r="DC270" s="69"/>
      <c r="DD270" s="69"/>
      <c r="DE270" s="69"/>
      <c r="DF270" s="69"/>
      <c r="DG270" s="69"/>
      <c r="DH270" s="69"/>
      <c r="DI270" s="69"/>
      <c r="DJ270" s="69"/>
      <c r="DK270" s="69"/>
      <c r="DL270" s="69"/>
      <c r="DM270" s="69"/>
      <c r="DN270" s="69"/>
      <c r="DO270" s="69"/>
      <c r="DP270" s="69"/>
      <c r="DQ270" s="69"/>
      <c r="DR270" s="69"/>
      <c r="DS270" s="69"/>
      <c r="DT270" s="69"/>
      <c r="DU270" s="69"/>
      <c r="DV270" s="69"/>
      <c r="DW270" s="69"/>
      <c r="DX270" s="69"/>
      <c r="DY270" s="69"/>
      <c r="DZ270" s="69"/>
      <c r="EA270" s="69"/>
      <c r="EB270" s="69"/>
      <c r="EC270" s="69"/>
      <c r="ED270" s="69"/>
      <c r="EE270" s="69"/>
      <c r="EF270" s="69"/>
      <c r="EG270" s="69"/>
      <c r="EH270" s="69"/>
      <c r="EI270" s="69"/>
      <c r="EJ270" s="69"/>
      <c r="EK270" s="69"/>
      <c r="EL270" s="69"/>
      <c r="EM270" s="69"/>
      <c r="EN270" s="69"/>
      <c r="EO270" s="69"/>
      <c r="EP270" s="69"/>
      <c r="EQ270" s="69"/>
      <c r="ER270" s="69"/>
      <c r="ES270" s="69"/>
      <c r="ET270" s="69"/>
      <c r="EU270" s="69"/>
      <c r="EV270" s="69"/>
      <c r="EW270" s="69"/>
      <c r="EX270" s="69"/>
      <c r="EY270" s="69"/>
      <c r="EZ270" s="69"/>
      <c r="FA270" s="69"/>
      <c r="FB270" s="69"/>
      <c r="FC270" s="69"/>
      <c r="FD270" s="69"/>
      <c r="FE270" s="69"/>
      <c r="FF270" s="69"/>
      <c r="FG270" s="69"/>
      <c r="FH270" s="69"/>
      <c r="FI270" s="69"/>
      <c r="FJ270" s="69"/>
      <c r="FK270" s="69"/>
      <c r="FL270" s="69"/>
      <c r="FM270" s="69"/>
      <c r="FN270" s="69"/>
      <c r="FO270" s="69"/>
      <c r="FP270" s="69"/>
      <c r="FQ270" s="69"/>
      <c r="FR270" s="69"/>
      <c r="FS270" s="69"/>
      <c r="FT270" s="69"/>
      <c r="FU270" s="69"/>
      <c r="FV270" s="69"/>
      <c r="FW270" s="69"/>
      <c r="FX270" s="69"/>
      <c r="FY270" s="69"/>
      <c r="FZ270" s="69"/>
      <c r="GA270" s="69"/>
      <c r="GB270" s="69"/>
      <c r="GC270" s="69"/>
      <c r="GD270" s="69"/>
      <c r="GE270" s="69"/>
      <c r="GF270" s="69"/>
      <c r="GG270" s="69"/>
      <c r="GH270" s="69"/>
      <c r="GI270" s="69"/>
      <c r="GJ270" s="69"/>
      <c r="GK270" s="69"/>
      <c r="GL270" s="69"/>
      <c r="GM270" s="69"/>
      <c r="GN270" s="69"/>
      <c r="GO270" s="69"/>
      <c r="GP270" s="69"/>
      <c r="GQ270" s="69"/>
      <c r="GR270" s="69"/>
      <c r="GS270" s="69"/>
      <c r="GT270" s="69"/>
      <c r="GU270" s="69"/>
      <c r="GV270" s="69"/>
      <c r="GW270" s="69"/>
      <c r="GX270" s="69"/>
      <c r="GY270" s="69"/>
      <c r="GZ270" s="69"/>
      <c r="HA270" s="69"/>
      <c r="HB270" s="69"/>
      <c r="HC270" s="69"/>
      <c r="HD270" s="69"/>
      <c r="HE270" s="69"/>
      <c r="HF270" s="69"/>
      <c r="HG270" s="69"/>
      <c r="HH270" s="69"/>
      <c r="HI270" s="69"/>
      <c r="HJ270" s="69"/>
      <c r="HK270" s="69"/>
      <c r="HL270" s="69"/>
      <c r="HM270" s="69"/>
      <c r="HN270" s="69"/>
      <c r="HO270" s="69"/>
      <c r="HP270" s="69"/>
      <c r="HQ270" s="69"/>
      <c r="HR270" s="69"/>
      <c r="HS270" s="69"/>
      <c r="HT270" s="69"/>
      <c r="HU270" s="69"/>
      <c r="HV270" s="69"/>
      <c r="HW270" s="69"/>
      <c r="HX270" s="69"/>
      <c r="HY270" s="69"/>
      <c r="HZ270" s="69"/>
      <c r="IA270" s="69"/>
      <c r="IB270" s="69"/>
      <c r="IC270" s="69"/>
      <c r="ID270" s="69"/>
      <c r="IE270" s="69"/>
      <c r="IF270" s="69"/>
      <c r="IG270" s="69"/>
      <c r="IH270" s="69"/>
      <c r="II270" s="69"/>
      <c r="IJ270" s="69"/>
      <c r="IK270" s="69"/>
    </row>
    <row r="271" spans="1:245" x14ac:dyDescent="0.35">
      <c r="A271" s="86" t="s">
        <v>317</v>
      </c>
      <c r="B271" s="86" t="s">
        <v>318</v>
      </c>
      <c r="C271" s="86" t="s">
        <v>40</v>
      </c>
      <c r="D271" s="88">
        <v>13000000</v>
      </c>
    </row>
    <row r="272" spans="1:245" s="72" customFormat="1" x14ac:dyDescent="0.35">
      <c r="A272" s="86" t="s">
        <v>319</v>
      </c>
      <c r="B272" s="86" t="s">
        <v>328</v>
      </c>
      <c r="C272" s="86" t="s">
        <v>40</v>
      </c>
      <c r="D272" s="88">
        <v>12000000</v>
      </c>
      <c r="E272" s="76"/>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c r="EZ272" s="1"/>
      <c r="FA272" s="1"/>
      <c r="FB272" s="1"/>
      <c r="FC272" s="1"/>
      <c r="FD272" s="1"/>
      <c r="FE272" s="1"/>
      <c r="FF272" s="1"/>
      <c r="FG272" s="1"/>
      <c r="FH272" s="1"/>
      <c r="FI272" s="1"/>
      <c r="FJ272" s="1"/>
      <c r="FK272" s="1"/>
      <c r="FL272" s="1"/>
      <c r="FM272" s="1"/>
      <c r="FN272" s="1"/>
      <c r="FO272" s="1"/>
      <c r="FP272" s="1"/>
      <c r="FQ272" s="1"/>
      <c r="FR272" s="1"/>
      <c r="FS272" s="1"/>
      <c r="FT272" s="1"/>
      <c r="FU272" s="1"/>
      <c r="FV272" s="1"/>
      <c r="FW272" s="1"/>
      <c r="FX272" s="1"/>
      <c r="FY272" s="1"/>
      <c r="FZ272" s="1"/>
      <c r="GA272" s="1"/>
      <c r="GB272" s="1"/>
      <c r="GC272" s="1"/>
      <c r="GD272" s="1"/>
      <c r="GE272" s="1"/>
      <c r="GF272" s="1"/>
      <c r="GG272" s="1"/>
      <c r="GH272" s="1"/>
      <c r="GI272" s="1"/>
      <c r="GJ272" s="1"/>
      <c r="GK272" s="1"/>
      <c r="GL272" s="1"/>
      <c r="GM272" s="1"/>
      <c r="GN272" s="1"/>
      <c r="GO272" s="1"/>
      <c r="GP272" s="1"/>
      <c r="GQ272" s="1"/>
      <c r="GR272" s="1"/>
      <c r="GS272" s="1"/>
      <c r="GT272" s="1"/>
      <c r="GU272" s="1"/>
      <c r="GV272" s="1"/>
      <c r="GW272" s="1"/>
      <c r="GX272" s="1"/>
      <c r="GY272" s="1"/>
      <c r="GZ272" s="1"/>
      <c r="HA272" s="1"/>
      <c r="HB272" s="1"/>
      <c r="HC272" s="1"/>
      <c r="HD272" s="1"/>
      <c r="HE272" s="1"/>
      <c r="HF272" s="1"/>
      <c r="HG272" s="1"/>
      <c r="HH272" s="1"/>
      <c r="HI272" s="1"/>
      <c r="HJ272" s="1"/>
      <c r="HK272" s="1"/>
      <c r="HL272" s="1"/>
      <c r="HM272" s="1"/>
      <c r="HN272" s="1"/>
      <c r="HO272" s="1"/>
      <c r="HP272" s="1"/>
      <c r="HQ272" s="1"/>
      <c r="HR272" s="1"/>
      <c r="HS272" s="1"/>
      <c r="HT272" s="1"/>
      <c r="HU272" s="1"/>
      <c r="HV272" s="1"/>
      <c r="HW272" s="1"/>
      <c r="HX272" s="1"/>
      <c r="HY272" s="1"/>
      <c r="HZ272" s="1"/>
      <c r="IA272" s="1"/>
      <c r="IB272" s="1"/>
      <c r="IC272" s="1"/>
      <c r="ID272" s="1"/>
      <c r="IE272" s="1"/>
      <c r="IF272" s="1"/>
      <c r="IG272" s="1"/>
      <c r="IH272" s="1"/>
      <c r="II272" s="1"/>
      <c r="IJ272" s="1"/>
      <c r="IK272" s="1"/>
    </row>
    <row r="273" spans="1:245" x14ac:dyDescent="0.35">
      <c r="A273" s="86" t="s">
        <v>321</v>
      </c>
      <c r="B273" s="86" t="s">
        <v>320</v>
      </c>
      <c r="C273" s="86" t="s">
        <v>40</v>
      </c>
      <c r="D273" s="88">
        <v>11000000</v>
      </c>
    </row>
    <row r="274" spans="1:245" x14ac:dyDescent="0.35">
      <c r="A274" s="86" t="s">
        <v>323</v>
      </c>
      <c r="B274" s="86" t="s">
        <v>783</v>
      </c>
      <c r="C274" s="86" t="s">
        <v>40</v>
      </c>
      <c r="D274" s="88">
        <v>8000000</v>
      </c>
    </row>
    <row r="275" spans="1:245" x14ac:dyDescent="0.35">
      <c r="A275" s="86" t="s">
        <v>324</v>
      </c>
      <c r="B275" s="86" t="s">
        <v>322</v>
      </c>
      <c r="C275" s="86" t="s">
        <v>40</v>
      </c>
      <c r="D275" s="88">
        <v>7000000</v>
      </c>
    </row>
    <row r="276" spans="1:245" x14ac:dyDescent="0.35">
      <c r="A276" s="86" t="s">
        <v>326</v>
      </c>
      <c r="B276" s="86" t="s">
        <v>784</v>
      </c>
      <c r="C276" s="86" t="s">
        <v>40</v>
      </c>
      <c r="D276" s="88">
        <v>6000000</v>
      </c>
    </row>
    <row r="277" spans="1:245" x14ac:dyDescent="0.35">
      <c r="A277" s="86" t="s">
        <v>327</v>
      </c>
      <c r="B277" s="86" t="s">
        <v>325</v>
      </c>
      <c r="C277" s="86" t="s">
        <v>40</v>
      </c>
      <c r="D277" s="88">
        <v>5000000</v>
      </c>
      <c r="E277" s="80"/>
      <c r="F277" s="70"/>
      <c r="G277" s="70"/>
      <c r="H277" s="70"/>
      <c r="I277" s="70"/>
      <c r="J277" s="70"/>
      <c r="K277" s="70"/>
      <c r="L277" s="70"/>
      <c r="M277" s="70"/>
      <c r="N277" s="70"/>
      <c r="O277" s="70"/>
      <c r="P277" s="70"/>
      <c r="Q277" s="70"/>
      <c r="R277" s="70"/>
      <c r="S277" s="70"/>
      <c r="T277" s="70"/>
      <c r="U277" s="70"/>
      <c r="V277" s="70"/>
      <c r="W277" s="70"/>
      <c r="X277" s="70"/>
      <c r="Y277" s="70"/>
      <c r="Z277" s="70"/>
      <c r="AA277" s="70"/>
      <c r="AB277" s="70"/>
      <c r="AC277" s="70"/>
      <c r="AD277" s="70"/>
      <c r="AE277" s="70"/>
      <c r="AF277" s="70"/>
      <c r="AG277" s="70"/>
      <c r="AH277" s="70"/>
      <c r="AI277" s="70"/>
      <c r="AJ277" s="70"/>
      <c r="AK277" s="70"/>
      <c r="AL277" s="70"/>
      <c r="AM277" s="70"/>
      <c r="AN277" s="70"/>
      <c r="AO277" s="70"/>
      <c r="AP277" s="70"/>
      <c r="AQ277" s="70"/>
      <c r="AR277" s="70"/>
      <c r="AS277" s="70"/>
      <c r="AT277" s="70"/>
      <c r="AU277" s="70"/>
      <c r="AV277" s="70"/>
      <c r="AW277" s="70"/>
      <c r="AX277" s="70"/>
      <c r="AY277" s="70"/>
      <c r="AZ277" s="70"/>
      <c r="BA277" s="70"/>
      <c r="BB277" s="70"/>
      <c r="BC277" s="70"/>
      <c r="BD277" s="70"/>
      <c r="BE277" s="70"/>
      <c r="BF277" s="70"/>
      <c r="BG277" s="70"/>
      <c r="BH277" s="70"/>
      <c r="BI277" s="70"/>
      <c r="BJ277" s="70"/>
      <c r="BK277" s="70"/>
      <c r="BL277" s="70"/>
      <c r="BM277" s="70"/>
      <c r="BN277" s="70"/>
      <c r="BO277" s="70"/>
      <c r="BP277" s="70"/>
      <c r="BQ277" s="70"/>
      <c r="BR277" s="70"/>
      <c r="BS277" s="70"/>
      <c r="BT277" s="70"/>
      <c r="BU277" s="70"/>
      <c r="BV277" s="70"/>
      <c r="BW277" s="70"/>
      <c r="BX277" s="70"/>
      <c r="BY277" s="70"/>
      <c r="BZ277" s="70"/>
      <c r="CA277" s="70"/>
      <c r="CB277" s="70"/>
      <c r="CC277" s="70"/>
      <c r="CD277" s="70"/>
      <c r="CE277" s="70"/>
      <c r="CF277" s="70"/>
      <c r="CG277" s="70"/>
      <c r="CH277" s="70"/>
      <c r="CI277" s="70"/>
      <c r="CJ277" s="70"/>
      <c r="CK277" s="70"/>
      <c r="CL277" s="70"/>
      <c r="CM277" s="70"/>
      <c r="CN277" s="70"/>
      <c r="CO277" s="70"/>
      <c r="CP277" s="70"/>
      <c r="CQ277" s="70"/>
      <c r="CR277" s="70"/>
      <c r="CS277" s="70"/>
      <c r="CT277" s="70"/>
      <c r="CU277" s="70"/>
      <c r="CV277" s="70"/>
      <c r="CW277" s="70"/>
      <c r="CX277" s="70"/>
      <c r="CY277" s="70"/>
      <c r="CZ277" s="70"/>
      <c r="DA277" s="70"/>
      <c r="DB277" s="70"/>
      <c r="DC277" s="70"/>
      <c r="DD277" s="70"/>
      <c r="DE277" s="70"/>
      <c r="DF277" s="70"/>
      <c r="DG277" s="70"/>
      <c r="DH277" s="70"/>
      <c r="DI277" s="70"/>
      <c r="DJ277" s="70"/>
      <c r="DK277" s="70"/>
      <c r="DL277" s="70"/>
      <c r="DM277" s="70"/>
      <c r="DN277" s="70"/>
      <c r="DO277" s="70"/>
      <c r="DP277" s="70"/>
      <c r="DQ277" s="70"/>
      <c r="DR277" s="70"/>
      <c r="DS277" s="70"/>
      <c r="DT277" s="70"/>
      <c r="DU277" s="70"/>
      <c r="DV277" s="70"/>
      <c r="DW277" s="70"/>
      <c r="DX277" s="70"/>
      <c r="DY277" s="70"/>
      <c r="DZ277" s="70"/>
      <c r="EA277" s="70"/>
      <c r="EB277" s="70"/>
      <c r="EC277" s="70"/>
      <c r="ED277" s="70"/>
      <c r="EE277" s="70"/>
      <c r="EF277" s="70"/>
      <c r="EG277" s="70"/>
      <c r="EH277" s="70"/>
      <c r="EI277" s="70"/>
      <c r="EJ277" s="70"/>
      <c r="EK277" s="70"/>
      <c r="EL277" s="70"/>
      <c r="EM277" s="70"/>
      <c r="EN277" s="70"/>
      <c r="EO277" s="70"/>
      <c r="EP277" s="70"/>
      <c r="EQ277" s="70"/>
      <c r="ER277" s="70"/>
      <c r="ES277" s="70"/>
      <c r="ET277" s="70"/>
      <c r="EU277" s="70"/>
      <c r="EV277" s="70"/>
      <c r="EW277" s="70"/>
      <c r="EX277" s="70"/>
      <c r="EY277" s="70"/>
      <c r="EZ277" s="70"/>
      <c r="FA277" s="70"/>
      <c r="FB277" s="70"/>
      <c r="FC277" s="70"/>
      <c r="FD277" s="70"/>
      <c r="FE277" s="70"/>
      <c r="FF277" s="70"/>
      <c r="FG277" s="70"/>
      <c r="FH277" s="70"/>
      <c r="FI277" s="70"/>
      <c r="FJ277" s="70"/>
      <c r="FK277" s="70"/>
      <c r="FL277" s="70"/>
      <c r="FM277" s="70"/>
      <c r="FN277" s="70"/>
      <c r="FO277" s="70"/>
      <c r="FP277" s="70"/>
      <c r="FQ277" s="70"/>
      <c r="FR277" s="70"/>
      <c r="FS277" s="70"/>
      <c r="FT277" s="70"/>
      <c r="FU277" s="70"/>
      <c r="FV277" s="70"/>
      <c r="FW277" s="70"/>
      <c r="FX277" s="70"/>
      <c r="FY277" s="70"/>
      <c r="FZ277" s="70"/>
      <c r="GA277" s="70"/>
      <c r="GB277" s="70"/>
      <c r="GC277" s="70"/>
      <c r="GD277" s="70"/>
      <c r="GE277" s="70"/>
      <c r="GF277" s="70"/>
      <c r="GG277" s="70"/>
      <c r="GH277" s="70"/>
      <c r="GI277" s="70"/>
      <c r="GJ277" s="70"/>
      <c r="GK277" s="70"/>
      <c r="GL277" s="70"/>
      <c r="GM277" s="70"/>
      <c r="GN277" s="70"/>
      <c r="GO277" s="70"/>
      <c r="GP277" s="70"/>
      <c r="GQ277" s="70"/>
      <c r="GR277" s="70"/>
      <c r="GS277" s="70"/>
      <c r="GT277" s="70"/>
      <c r="GU277" s="70"/>
      <c r="GV277" s="70"/>
      <c r="GW277" s="70"/>
      <c r="GX277" s="70"/>
      <c r="GY277" s="70"/>
      <c r="GZ277" s="70"/>
      <c r="HA277" s="70"/>
      <c r="HB277" s="70"/>
      <c r="HC277" s="70"/>
      <c r="HD277" s="70"/>
      <c r="HE277" s="70"/>
      <c r="HF277" s="70"/>
      <c r="HG277" s="70"/>
      <c r="HH277" s="70"/>
      <c r="HI277" s="70"/>
      <c r="HJ277" s="70"/>
      <c r="HK277" s="70"/>
      <c r="HL277" s="70"/>
      <c r="HM277" s="70"/>
      <c r="HN277" s="70"/>
      <c r="HO277" s="70"/>
      <c r="HP277" s="70"/>
      <c r="HQ277" s="70"/>
      <c r="HR277" s="70"/>
      <c r="HS277" s="70"/>
      <c r="HT277" s="70"/>
      <c r="HU277" s="70"/>
      <c r="HV277" s="70"/>
      <c r="HW277" s="70"/>
      <c r="HX277" s="70"/>
      <c r="HY277" s="70"/>
      <c r="HZ277" s="70"/>
      <c r="IA277" s="70"/>
      <c r="IB277" s="70"/>
      <c r="IC277" s="70"/>
      <c r="ID277" s="70"/>
      <c r="IE277" s="70"/>
      <c r="IF277" s="70"/>
      <c r="IG277" s="70"/>
      <c r="IH277" s="70"/>
      <c r="II277" s="70"/>
      <c r="IJ277" s="70"/>
      <c r="IK277" s="70"/>
    </row>
    <row r="278" spans="1:245" x14ac:dyDescent="0.35">
      <c r="D278" s="88"/>
    </row>
    <row r="279" spans="1:245" s="69" customFormat="1" x14ac:dyDescent="0.35">
      <c r="A279" s="86"/>
      <c r="B279" s="86"/>
      <c r="C279" s="86"/>
      <c r="D279" s="88"/>
      <c r="E279" s="78"/>
    </row>
    <row r="280" spans="1:245" s="69" customFormat="1" x14ac:dyDescent="0.35">
      <c r="A280" s="86"/>
      <c r="B280" s="87" t="s">
        <v>330</v>
      </c>
      <c r="C280" s="86"/>
      <c r="D280" s="88"/>
      <c r="E280" s="78"/>
    </row>
    <row r="281" spans="1:245" x14ac:dyDescent="0.35">
      <c r="A281" s="86" t="s">
        <v>331</v>
      </c>
      <c r="B281" s="86" t="s">
        <v>332</v>
      </c>
      <c r="C281" s="86" t="s">
        <v>6</v>
      </c>
      <c r="D281" s="88">
        <v>8000000</v>
      </c>
      <c r="E281" s="78"/>
      <c r="F281" s="69"/>
      <c r="G281" s="69"/>
      <c r="H281" s="69"/>
      <c r="I281" s="69"/>
      <c r="J281" s="69"/>
      <c r="K281" s="69"/>
      <c r="L281" s="69"/>
      <c r="M281" s="69"/>
      <c r="N281" s="69"/>
      <c r="O281" s="69"/>
      <c r="P281" s="69"/>
      <c r="Q281" s="69"/>
      <c r="R281" s="69"/>
      <c r="S281" s="69"/>
      <c r="T281" s="69"/>
      <c r="U281" s="69"/>
      <c r="V281" s="69"/>
      <c r="W281" s="69"/>
      <c r="X281" s="69"/>
      <c r="Y281" s="69"/>
      <c r="Z281" s="69"/>
      <c r="AA281" s="69"/>
      <c r="AB281" s="69"/>
      <c r="AC281" s="69"/>
      <c r="AD281" s="69"/>
      <c r="AE281" s="69"/>
      <c r="AF281" s="69"/>
      <c r="AG281" s="69"/>
      <c r="AH281" s="69"/>
      <c r="AI281" s="69"/>
      <c r="AJ281" s="69"/>
      <c r="AK281" s="69"/>
      <c r="AL281" s="69"/>
      <c r="AM281" s="69"/>
      <c r="AN281" s="69"/>
      <c r="AO281" s="69"/>
      <c r="AP281" s="69"/>
      <c r="AQ281" s="69"/>
      <c r="AR281" s="69"/>
      <c r="AS281" s="69"/>
      <c r="AT281" s="69"/>
      <c r="AU281" s="69"/>
      <c r="AV281" s="69"/>
      <c r="AW281" s="69"/>
      <c r="AX281" s="69"/>
      <c r="AY281" s="69"/>
      <c r="AZ281" s="69"/>
      <c r="BA281" s="69"/>
      <c r="BB281" s="69"/>
      <c r="BC281" s="69"/>
      <c r="BD281" s="69"/>
      <c r="BE281" s="69"/>
      <c r="BF281" s="69"/>
      <c r="BG281" s="69"/>
      <c r="BH281" s="69"/>
      <c r="BI281" s="69"/>
      <c r="BJ281" s="69"/>
      <c r="BK281" s="69"/>
      <c r="BL281" s="69"/>
      <c r="BM281" s="69"/>
      <c r="BN281" s="69"/>
      <c r="BO281" s="69"/>
      <c r="BP281" s="69"/>
      <c r="BQ281" s="69"/>
      <c r="BR281" s="69"/>
      <c r="BS281" s="69"/>
      <c r="BT281" s="69"/>
      <c r="BU281" s="69"/>
      <c r="BV281" s="69"/>
      <c r="BW281" s="69"/>
      <c r="BX281" s="69"/>
      <c r="BY281" s="69"/>
      <c r="BZ281" s="69"/>
      <c r="CA281" s="69"/>
      <c r="CB281" s="69"/>
      <c r="CC281" s="69"/>
      <c r="CD281" s="69"/>
      <c r="CE281" s="69"/>
      <c r="CF281" s="69"/>
      <c r="CG281" s="69"/>
      <c r="CH281" s="69"/>
      <c r="CI281" s="69"/>
      <c r="CJ281" s="69"/>
      <c r="CK281" s="69"/>
      <c r="CL281" s="69"/>
      <c r="CM281" s="69"/>
      <c r="CN281" s="69"/>
      <c r="CO281" s="69"/>
      <c r="CP281" s="69"/>
      <c r="CQ281" s="69"/>
      <c r="CR281" s="69"/>
      <c r="CS281" s="69"/>
      <c r="CT281" s="69"/>
      <c r="CU281" s="69"/>
      <c r="CV281" s="69"/>
      <c r="CW281" s="69"/>
      <c r="CX281" s="69"/>
      <c r="CY281" s="69"/>
      <c r="CZ281" s="69"/>
      <c r="DA281" s="69"/>
      <c r="DB281" s="69"/>
      <c r="DC281" s="69"/>
      <c r="DD281" s="69"/>
      <c r="DE281" s="69"/>
      <c r="DF281" s="69"/>
      <c r="DG281" s="69"/>
      <c r="DH281" s="69"/>
      <c r="DI281" s="69"/>
      <c r="DJ281" s="69"/>
      <c r="DK281" s="69"/>
      <c r="DL281" s="69"/>
      <c r="DM281" s="69"/>
      <c r="DN281" s="69"/>
      <c r="DO281" s="69"/>
      <c r="DP281" s="69"/>
      <c r="DQ281" s="69"/>
      <c r="DR281" s="69"/>
      <c r="DS281" s="69"/>
      <c r="DT281" s="69"/>
      <c r="DU281" s="69"/>
      <c r="DV281" s="69"/>
      <c r="DW281" s="69"/>
      <c r="DX281" s="69"/>
      <c r="DY281" s="69"/>
      <c r="DZ281" s="69"/>
      <c r="EA281" s="69"/>
      <c r="EB281" s="69"/>
      <c r="EC281" s="69"/>
      <c r="ED281" s="69"/>
      <c r="EE281" s="69"/>
      <c r="EF281" s="69"/>
      <c r="EG281" s="69"/>
      <c r="EH281" s="69"/>
      <c r="EI281" s="69"/>
      <c r="EJ281" s="69"/>
      <c r="EK281" s="69"/>
      <c r="EL281" s="69"/>
      <c r="EM281" s="69"/>
      <c r="EN281" s="69"/>
      <c r="EO281" s="69"/>
      <c r="EP281" s="69"/>
      <c r="EQ281" s="69"/>
      <c r="ER281" s="69"/>
      <c r="ES281" s="69"/>
      <c r="ET281" s="69"/>
      <c r="EU281" s="69"/>
      <c r="EV281" s="69"/>
      <c r="EW281" s="69"/>
      <c r="EX281" s="69"/>
      <c r="EY281" s="69"/>
      <c r="EZ281" s="69"/>
      <c r="FA281" s="69"/>
      <c r="FB281" s="69"/>
      <c r="FC281" s="69"/>
      <c r="FD281" s="69"/>
      <c r="FE281" s="69"/>
      <c r="FF281" s="69"/>
      <c r="FG281" s="69"/>
      <c r="FH281" s="69"/>
      <c r="FI281" s="69"/>
      <c r="FJ281" s="69"/>
      <c r="FK281" s="69"/>
      <c r="FL281" s="69"/>
      <c r="FM281" s="69"/>
      <c r="FN281" s="69"/>
      <c r="FO281" s="69"/>
      <c r="FP281" s="69"/>
      <c r="FQ281" s="69"/>
      <c r="FR281" s="69"/>
      <c r="FS281" s="69"/>
      <c r="FT281" s="69"/>
      <c r="FU281" s="69"/>
      <c r="FV281" s="69"/>
      <c r="FW281" s="69"/>
      <c r="FX281" s="69"/>
      <c r="FY281" s="69"/>
      <c r="FZ281" s="69"/>
      <c r="GA281" s="69"/>
      <c r="GB281" s="69"/>
      <c r="GC281" s="69"/>
      <c r="GD281" s="69"/>
      <c r="GE281" s="69"/>
      <c r="GF281" s="69"/>
      <c r="GG281" s="69"/>
      <c r="GH281" s="69"/>
      <c r="GI281" s="69"/>
      <c r="GJ281" s="69"/>
      <c r="GK281" s="69"/>
      <c r="GL281" s="69"/>
      <c r="GM281" s="69"/>
      <c r="GN281" s="69"/>
      <c r="GO281" s="69"/>
      <c r="GP281" s="69"/>
      <c r="GQ281" s="69"/>
      <c r="GR281" s="69"/>
      <c r="GS281" s="69"/>
      <c r="GT281" s="69"/>
      <c r="GU281" s="69"/>
      <c r="GV281" s="69"/>
      <c r="GW281" s="69"/>
      <c r="GX281" s="69"/>
      <c r="GY281" s="69"/>
      <c r="GZ281" s="69"/>
      <c r="HA281" s="69"/>
      <c r="HB281" s="69"/>
      <c r="HC281" s="69"/>
      <c r="HD281" s="69"/>
      <c r="HE281" s="69"/>
      <c r="HF281" s="69"/>
      <c r="HG281" s="69"/>
      <c r="HH281" s="69"/>
      <c r="HI281" s="69"/>
      <c r="HJ281" s="69"/>
      <c r="HK281" s="69"/>
      <c r="HL281" s="69"/>
      <c r="HM281" s="69"/>
      <c r="HN281" s="69"/>
      <c r="HO281" s="69"/>
      <c r="HP281" s="69"/>
      <c r="HQ281" s="69"/>
      <c r="HR281" s="69"/>
      <c r="HS281" s="69"/>
      <c r="HT281" s="69"/>
      <c r="HU281" s="69"/>
      <c r="HV281" s="69"/>
      <c r="HW281" s="69"/>
      <c r="HX281" s="69"/>
      <c r="HY281" s="69"/>
      <c r="HZ281" s="69"/>
      <c r="IA281" s="69"/>
      <c r="IB281" s="69"/>
      <c r="IC281" s="69"/>
      <c r="ID281" s="69"/>
      <c r="IE281" s="69"/>
      <c r="IF281" s="69"/>
      <c r="IG281" s="69"/>
      <c r="IH281" s="69"/>
      <c r="II281" s="69"/>
      <c r="IJ281" s="69"/>
      <c r="IK281" s="69"/>
    </row>
    <row r="282" spans="1:245" x14ac:dyDescent="0.35">
      <c r="D282" s="88"/>
    </row>
    <row r="283" spans="1:245" s="68" customFormat="1" x14ac:dyDescent="0.35">
      <c r="A283" s="86" t="s">
        <v>333</v>
      </c>
      <c r="B283" s="86" t="s">
        <v>336</v>
      </c>
      <c r="C283" s="86" t="s">
        <v>8</v>
      </c>
      <c r="D283" s="88">
        <v>9000000</v>
      </c>
      <c r="E283" s="77"/>
    </row>
    <row r="284" spans="1:245" s="68" customFormat="1" x14ac:dyDescent="0.35">
      <c r="A284" s="86" t="s">
        <v>335</v>
      </c>
      <c r="B284" s="86" t="s">
        <v>340</v>
      </c>
      <c r="C284" s="86" t="s">
        <v>8</v>
      </c>
      <c r="D284" s="88">
        <v>8000000</v>
      </c>
      <c r="E284" s="76"/>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c r="EN284" s="1"/>
      <c r="EO284" s="1"/>
      <c r="EP284" s="1"/>
      <c r="EQ284" s="1"/>
      <c r="ER284" s="1"/>
      <c r="ES284" s="1"/>
      <c r="ET284" s="1"/>
      <c r="EU284" s="1"/>
      <c r="EV284" s="1"/>
      <c r="EW284" s="1"/>
      <c r="EX284" s="1"/>
      <c r="EY284" s="1"/>
      <c r="EZ284" s="1"/>
      <c r="FA284" s="1"/>
      <c r="FB284" s="1"/>
      <c r="FC284" s="1"/>
      <c r="FD284" s="1"/>
      <c r="FE284" s="1"/>
      <c r="FF284" s="1"/>
      <c r="FG284" s="1"/>
      <c r="FH284" s="1"/>
      <c r="FI284" s="1"/>
      <c r="FJ284" s="1"/>
      <c r="FK284" s="1"/>
      <c r="FL284" s="1"/>
      <c r="FM284" s="1"/>
      <c r="FN284" s="1"/>
      <c r="FO284" s="1"/>
      <c r="FP284" s="1"/>
      <c r="FQ284" s="1"/>
      <c r="FR284" s="1"/>
      <c r="FS284" s="1"/>
      <c r="FT284" s="1"/>
      <c r="FU284" s="1"/>
      <c r="FV284" s="1"/>
      <c r="FW284" s="1"/>
      <c r="FX284" s="1"/>
      <c r="FY284" s="1"/>
      <c r="FZ284" s="1"/>
      <c r="GA284" s="1"/>
      <c r="GB284" s="1"/>
      <c r="GC284" s="1"/>
      <c r="GD284" s="1"/>
      <c r="GE284" s="1"/>
      <c r="GF284" s="1"/>
      <c r="GG284" s="1"/>
      <c r="GH284" s="1"/>
      <c r="GI284" s="1"/>
      <c r="GJ284" s="1"/>
      <c r="GK284" s="1"/>
      <c r="GL284" s="1"/>
      <c r="GM284" s="1"/>
      <c r="GN284" s="1"/>
      <c r="GO284" s="1"/>
      <c r="GP284" s="1"/>
      <c r="GQ284" s="1"/>
      <c r="GR284" s="1"/>
      <c r="GS284" s="1"/>
      <c r="GT284" s="1"/>
      <c r="GU284" s="1"/>
      <c r="GV284" s="1"/>
      <c r="GW284" s="1"/>
      <c r="GX284" s="1"/>
      <c r="GY284" s="1"/>
      <c r="GZ284" s="1"/>
      <c r="HA284" s="1"/>
      <c r="HB284" s="1"/>
      <c r="HC284" s="1"/>
      <c r="HD284" s="1"/>
      <c r="HE284" s="1"/>
      <c r="HF284" s="1"/>
      <c r="HG284" s="1"/>
      <c r="HH284" s="1"/>
      <c r="HI284" s="1"/>
      <c r="HJ284" s="1"/>
      <c r="HK284" s="1"/>
      <c r="HL284" s="1"/>
      <c r="HM284" s="1"/>
      <c r="HN284" s="1"/>
      <c r="HO284" s="1"/>
      <c r="HP284" s="1"/>
      <c r="HQ284" s="1"/>
      <c r="HR284" s="1"/>
      <c r="HS284" s="1"/>
      <c r="HT284" s="1"/>
      <c r="HU284" s="1"/>
      <c r="HV284" s="1"/>
      <c r="HW284" s="1"/>
      <c r="HX284" s="1"/>
      <c r="HY284" s="1"/>
      <c r="HZ284" s="1"/>
      <c r="IA284" s="1"/>
      <c r="IB284" s="1"/>
      <c r="IC284" s="1"/>
      <c r="ID284" s="1"/>
      <c r="IE284" s="1"/>
      <c r="IF284" s="1"/>
      <c r="IG284" s="1"/>
      <c r="IH284" s="1"/>
      <c r="II284" s="1"/>
      <c r="IJ284" s="1"/>
      <c r="IK284" s="1"/>
    </row>
    <row r="285" spans="1:245" x14ac:dyDescent="0.35">
      <c r="A285" s="86" t="s">
        <v>337</v>
      </c>
      <c r="B285" s="86" t="s">
        <v>345</v>
      </c>
      <c r="C285" s="86" t="s">
        <v>8</v>
      </c>
      <c r="D285" s="88">
        <v>8000000</v>
      </c>
    </row>
    <row r="286" spans="1:245" s="72" customFormat="1" x14ac:dyDescent="0.35">
      <c r="A286" s="86" t="s">
        <v>338</v>
      </c>
      <c r="B286" s="86" t="s">
        <v>785</v>
      </c>
      <c r="C286" s="86" t="s">
        <v>8</v>
      </c>
      <c r="D286" s="88">
        <v>7000000</v>
      </c>
      <c r="E286" s="76"/>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c r="ER286" s="1"/>
      <c r="ES286" s="1"/>
      <c r="ET286" s="1"/>
      <c r="EU286" s="1"/>
      <c r="EV286" s="1"/>
      <c r="EW286" s="1"/>
      <c r="EX286" s="1"/>
      <c r="EY286" s="1"/>
      <c r="EZ286" s="1"/>
      <c r="FA286" s="1"/>
      <c r="FB286" s="1"/>
      <c r="FC286" s="1"/>
      <c r="FD286" s="1"/>
      <c r="FE286" s="1"/>
      <c r="FF286" s="1"/>
      <c r="FG286" s="1"/>
      <c r="FH286" s="1"/>
      <c r="FI286" s="1"/>
      <c r="FJ286" s="1"/>
      <c r="FK286" s="1"/>
      <c r="FL286" s="1"/>
      <c r="FM286" s="1"/>
      <c r="FN286" s="1"/>
      <c r="FO286" s="1"/>
      <c r="FP286" s="1"/>
      <c r="FQ286" s="1"/>
      <c r="FR286" s="1"/>
      <c r="FS286" s="1"/>
      <c r="FT286" s="1"/>
      <c r="FU286" s="1"/>
      <c r="FV286" s="1"/>
      <c r="FW286" s="1"/>
      <c r="FX286" s="1"/>
      <c r="FY286" s="1"/>
      <c r="FZ286" s="1"/>
      <c r="GA286" s="1"/>
      <c r="GB286" s="1"/>
      <c r="GC286" s="1"/>
      <c r="GD286" s="1"/>
      <c r="GE286" s="1"/>
      <c r="GF286" s="1"/>
      <c r="GG286" s="1"/>
      <c r="GH286" s="1"/>
      <c r="GI286" s="1"/>
      <c r="GJ286" s="1"/>
      <c r="GK286" s="1"/>
      <c r="GL286" s="1"/>
      <c r="GM286" s="1"/>
      <c r="GN286" s="1"/>
      <c r="GO286" s="1"/>
      <c r="GP286" s="1"/>
      <c r="GQ286" s="1"/>
      <c r="GR286" s="1"/>
      <c r="GS286" s="1"/>
      <c r="GT286" s="1"/>
      <c r="GU286" s="1"/>
      <c r="GV286" s="1"/>
      <c r="GW286" s="1"/>
      <c r="GX286" s="1"/>
      <c r="GY286" s="1"/>
      <c r="GZ286" s="1"/>
      <c r="HA286" s="1"/>
      <c r="HB286" s="1"/>
      <c r="HC286" s="1"/>
      <c r="HD286" s="1"/>
      <c r="HE286" s="1"/>
      <c r="HF286" s="1"/>
      <c r="HG286" s="1"/>
      <c r="HH286" s="1"/>
      <c r="HI286" s="1"/>
      <c r="HJ286" s="1"/>
      <c r="HK286" s="1"/>
      <c r="HL286" s="1"/>
      <c r="HM286" s="1"/>
      <c r="HN286" s="1"/>
      <c r="HO286" s="1"/>
      <c r="HP286" s="1"/>
      <c r="HQ286" s="1"/>
      <c r="HR286" s="1"/>
      <c r="HS286" s="1"/>
      <c r="HT286" s="1"/>
      <c r="HU286" s="1"/>
      <c r="HV286" s="1"/>
      <c r="HW286" s="1"/>
      <c r="HX286" s="1"/>
      <c r="HY286" s="1"/>
      <c r="HZ286" s="1"/>
      <c r="IA286" s="1"/>
      <c r="IB286" s="1"/>
      <c r="IC286" s="1"/>
      <c r="ID286" s="1"/>
      <c r="IE286" s="1"/>
      <c r="IF286" s="1"/>
      <c r="IG286" s="1"/>
      <c r="IH286" s="1"/>
      <c r="II286" s="1"/>
      <c r="IJ286" s="1"/>
      <c r="IK286" s="1"/>
    </row>
    <row r="287" spans="1:245" s="69" customFormat="1" x14ac:dyDescent="0.35">
      <c r="A287" s="86" t="s">
        <v>339</v>
      </c>
      <c r="B287" s="86" t="s">
        <v>343</v>
      </c>
      <c r="C287" s="86" t="s">
        <v>8</v>
      </c>
      <c r="D287" s="88">
        <v>6000000</v>
      </c>
      <c r="E287" s="76"/>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c r="ER287" s="1"/>
      <c r="ES287" s="1"/>
      <c r="ET287" s="1"/>
      <c r="EU287" s="1"/>
      <c r="EV287" s="1"/>
      <c r="EW287" s="1"/>
      <c r="EX287" s="1"/>
      <c r="EY287" s="1"/>
      <c r="EZ287" s="1"/>
      <c r="FA287" s="1"/>
      <c r="FB287" s="1"/>
      <c r="FC287" s="1"/>
      <c r="FD287" s="1"/>
      <c r="FE287" s="1"/>
      <c r="FF287" s="1"/>
      <c r="FG287" s="1"/>
      <c r="FH287" s="1"/>
      <c r="FI287" s="1"/>
      <c r="FJ287" s="1"/>
      <c r="FK287" s="1"/>
      <c r="FL287" s="1"/>
      <c r="FM287" s="1"/>
      <c r="FN287" s="1"/>
      <c r="FO287" s="1"/>
      <c r="FP287" s="1"/>
      <c r="FQ287" s="1"/>
      <c r="FR287" s="1"/>
      <c r="FS287" s="1"/>
      <c r="FT287" s="1"/>
      <c r="FU287" s="1"/>
      <c r="FV287" s="1"/>
      <c r="FW287" s="1"/>
      <c r="FX287" s="1"/>
      <c r="FY287" s="1"/>
      <c r="FZ287" s="1"/>
      <c r="GA287" s="1"/>
      <c r="GB287" s="1"/>
      <c r="GC287" s="1"/>
      <c r="GD287" s="1"/>
      <c r="GE287" s="1"/>
      <c r="GF287" s="1"/>
      <c r="GG287" s="1"/>
      <c r="GH287" s="1"/>
      <c r="GI287" s="1"/>
      <c r="GJ287" s="1"/>
      <c r="GK287" s="1"/>
      <c r="GL287" s="1"/>
      <c r="GM287" s="1"/>
      <c r="GN287" s="1"/>
      <c r="GO287" s="1"/>
      <c r="GP287" s="1"/>
      <c r="GQ287" s="1"/>
      <c r="GR287" s="1"/>
      <c r="GS287" s="1"/>
      <c r="GT287" s="1"/>
      <c r="GU287" s="1"/>
      <c r="GV287" s="1"/>
      <c r="GW287" s="1"/>
      <c r="GX287" s="1"/>
      <c r="GY287" s="1"/>
      <c r="GZ287" s="1"/>
      <c r="HA287" s="1"/>
      <c r="HB287" s="1"/>
      <c r="HC287" s="1"/>
      <c r="HD287" s="1"/>
      <c r="HE287" s="1"/>
      <c r="HF287" s="1"/>
      <c r="HG287" s="1"/>
      <c r="HH287" s="1"/>
      <c r="HI287" s="1"/>
      <c r="HJ287" s="1"/>
      <c r="HK287" s="1"/>
      <c r="HL287" s="1"/>
      <c r="HM287" s="1"/>
      <c r="HN287" s="1"/>
      <c r="HO287" s="1"/>
      <c r="HP287" s="1"/>
      <c r="HQ287" s="1"/>
      <c r="HR287" s="1"/>
      <c r="HS287" s="1"/>
      <c r="HT287" s="1"/>
      <c r="HU287" s="1"/>
      <c r="HV287" s="1"/>
      <c r="HW287" s="1"/>
      <c r="HX287" s="1"/>
      <c r="HY287" s="1"/>
      <c r="HZ287" s="1"/>
      <c r="IA287" s="1"/>
      <c r="IB287" s="1"/>
      <c r="IC287" s="1"/>
      <c r="ID287" s="1"/>
      <c r="IE287" s="1"/>
      <c r="IF287" s="1"/>
      <c r="IG287" s="1"/>
      <c r="IH287" s="1"/>
      <c r="II287" s="1"/>
      <c r="IJ287" s="1"/>
      <c r="IK287" s="1"/>
    </row>
    <row r="288" spans="1:245" s="69" customFormat="1" x14ac:dyDescent="0.35">
      <c r="A288" s="86" t="s">
        <v>341</v>
      </c>
      <c r="B288" s="86" t="s">
        <v>786</v>
      </c>
      <c r="C288" s="86" t="s">
        <v>8</v>
      </c>
      <c r="D288" s="88">
        <v>6000000</v>
      </c>
      <c r="E288" s="78"/>
    </row>
    <row r="289" spans="1:245" s="69" customFormat="1" x14ac:dyDescent="0.35">
      <c r="A289" s="86" t="s">
        <v>342</v>
      </c>
      <c r="B289" s="86" t="s">
        <v>344</v>
      </c>
      <c r="C289" s="86" t="s">
        <v>8</v>
      </c>
      <c r="D289" s="88">
        <v>5000000</v>
      </c>
      <c r="E289" s="78"/>
    </row>
    <row r="290" spans="1:245" x14ac:dyDescent="0.35">
      <c r="D290" s="88"/>
    </row>
    <row r="291" spans="1:245" s="68" customFormat="1" x14ac:dyDescent="0.35">
      <c r="A291" s="86" t="s">
        <v>346</v>
      </c>
      <c r="B291" s="86" t="s">
        <v>350</v>
      </c>
      <c r="C291" s="86" t="s">
        <v>24</v>
      </c>
      <c r="D291" s="88">
        <v>10000000</v>
      </c>
      <c r="E291" s="76"/>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c r="DM291" s="1"/>
      <c r="DN291" s="1"/>
      <c r="DO291" s="1"/>
      <c r="DP291" s="1"/>
      <c r="DQ291" s="1"/>
      <c r="DR291" s="1"/>
      <c r="DS291" s="1"/>
      <c r="DT291" s="1"/>
      <c r="DU291" s="1"/>
      <c r="DV291" s="1"/>
      <c r="DW291" s="1"/>
      <c r="DX291" s="1"/>
      <c r="DY291" s="1"/>
      <c r="DZ291" s="1"/>
      <c r="EA291" s="1"/>
      <c r="EB291" s="1"/>
      <c r="EC291" s="1"/>
      <c r="ED291" s="1"/>
      <c r="EE291" s="1"/>
      <c r="EF291" s="1"/>
      <c r="EG291" s="1"/>
      <c r="EH291" s="1"/>
      <c r="EI291" s="1"/>
      <c r="EJ291" s="1"/>
      <c r="EK291" s="1"/>
      <c r="EL291" s="1"/>
      <c r="EM291" s="1"/>
      <c r="EN291" s="1"/>
      <c r="EO291" s="1"/>
      <c r="EP291" s="1"/>
      <c r="EQ291" s="1"/>
      <c r="ER291" s="1"/>
      <c r="ES291" s="1"/>
      <c r="ET291" s="1"/>
      <c r="EU291" s="1"/>
      <c r="EV291" s="1"/>
      <c r="EW291" s="1"/>
      <c r="EX291" s="1"/>
      <c r="EY291" s="1"/>
      <c r="EZ291" s="1"/>
      <c r="FA291" s="1"/>
      <c r="FB291" s="1"/>
      <c r="FC291" s="1"/>
      <c r="FD291" s="1"/>
      <c r="FE291" s="1"/>
      <c r="FF291" s="1"/>
      <c r="FG291" s="1"/>
      <c r="FH291" s="1"/>
      <c r="FI291" s="1"/>
      <c r="FJ291" s="1"/>
      <c r="FK291" s="1"/>
      <c r="FL291" s="1"/>
      <c r="FM291" s="1"/>
      <c r="FN291" s="1"/>
      <c r="FO291" s="1"/>
      <c r="FP291" s="1"/>
      <c r="FQ291" s="1"/>
      <c r="FR291" s="1"/>
      <c r="FS291" s="1"/>
      <c r="FT291" s="1"/>
      <c r="FU291" s="1"/>
      <c r="FV291" s="1"/>
      <c r="FW291" s="1"/>
      <c r="FX291" s="1"/>
      <c r="FY291" s="1"/>
      <c r="FZ291" s="1"/>
      <c r="GA291" s="1"/>
      <c r="GB291" s="1"/>
      <c r="GC291" s="1"/>
      <c r="GD291" s="1"/>
      <c r="GE291" s="1"/>
      <c r="GF291" s="1"/>
      <c r="GG291" s="1"/>
      <c r="GH291" s="1"/>
      <c r="GI291" s="1"/>
      <c r="GJ291" s="1"/>
      <c r="GK291" s="1"/>
      <c r="GL291" s="1"/>
      <c r="GM291" s="1"/>
      <c r="GN291" s="1"/>
      <c r="GO291" s="1"/>
      <c r="GP291" s="1"/>
      <c r="GQ291" s="1"/>
      <c r="GR291" s="1"/>
      <c r="GS291" s="1"/>
      <c r="GT291" s="1"/>
      <c r="GU291" s="1"/>
      <c r="GV291" s="1"/>
      <c r="GW291" s="1"/>
      <c r="GX291" s="1"/>
      <c r="GY291" s="1"/>
      <c r="GZ291" s="1"/>
      <c r="HA291" s="1"/>
      <c r="HB291" s="1"/>
      <c r="HC291" s="1"/>
      <c r="HD291" s="1"/>
      <c r="HE291" s="1"/>
      <c r="HF291" s="1"/>
      <c r="HG291" s="1"/>
      <c r="HH291" s="1"/>
      <c r="HI291" s="1"/>
      <c r="HJ291" s="1"/>
      <c r="HK291" s="1"/>
      <c r="HL291" s="1"/>
      <c r="HM291" s="1"/>
      <c r="HN291" s="1"/>
      <c r="HO291" s="1"/>
      <c r="HP291" s="1"/>
      <c r="HQ291" s="1"/>
      <c r="HR291" s="1"/>
      <c r="HS291" s="1"/>
      <c r="HT291" s="1"/>
      <c r="HU291" s="1"/>
      <c r="HV291" s="1"/>
      <c r="HW291" s="1"/>
      <c r="HX291" s="1"/>
      <c r="HY291" s="1"/>
      <c r="HZ291" s="1"/>
      <c r="IA291" s="1"/>
      <c r="IB291" s="1"/>
      <c r="IC291" s="1"/>
      <c r="ID291" s="1"/>
      <c r="IE291" s="1"/>
      <c r="IF291" s="1"/>
      <c r="IG291" s="1"/>
      <c r="IH291" s="1"/>
      <c r="II291" s="1"/>
      <c r="IJ291" s="1"/>
      <c r="IK291" s="1"/>
    </row>
    <row r="292" spans="1:245" s="68" customFormat="1" x14ac:dyDescent="0.35">
      <c r="A292" s="86" t="s">
        <v>348</v>
      </c>
      <c r="B292" s="86" t="s">
        <v>352</v>
      </c>
      <c r="C292" s="86" t="s">
        <v>24</v>
      </c>
      <c r="D292" s="88">
        <v>9000000</v>
      </c>
      <c r="E292" s="77"/>
    </row>
    <row r="293" spans="1:245" x14ac:dyDescent="0.35">
      <c r="A293" s="86" t="s">
        <v>349</v>
      </c>
      <c r="B293" s="86" t="s">
        <v>355</v>
      </c>
      <c r="C293" s="86" t="s">
        <v>24</v>
      </c>
      <c r="D293" s="88">
        <v>8000000</v>
      </c>
      <c r="E293" s="77"/>
      <c r="F293" s="68"/>
      <c r="G293" s="68"/>
      <c r="H293" s="68"/>
      <c r="I293" s="68"/>
      <c r="J293" s="68"/>
      <c r="K293" s="68"/>
      <c r="L293" s="68"/>
      <c r="M293" s="68"/>
      <c r="N293" s="68"/>
      <c r="O293" s="68"/>
      <c r="P293" s="68"/>
      <c r="Q293" s="68"/>
      <c r="R293" s="68"/>
      <c r="S293" s="68"/>
      <c r="T293" s="68"/>
      <c r="U293" s="68"/>
      <c r="V293" s="68"/>
      <c r="W293" s="68"/>
      <c r="X293" s="68"/>
      <c r="Y293" s="68"/>
      <c r="Z293" s="68"/>
      <c r="AA293" s="68"/>
      <c r="AB293" s="68"/>
      <c r="AC293" s="68"/>
      <c r="AD293" s="68"/>
      <c r="AE293" s="68"/>
      <c r="AF293" s="68"/>
      <c r="AG293" s="68"/>
      <c r="AH293" s="68"/>
      <c r="AI293" s="68"/>
      <c r="AJ293" s="68"/>
      <c r="AK293" s="68"/>
      <c r="AL293" s="68"/>
      <c r="AM293" s="68"/>
      <c r="AN293" s="68"/>
      <c r="AO293" s="68"/>
      <c r="AP293" s="68"/>
      <c r="AQ293" s="68"/>
      <c r="AR293" s="68"/>
      <c r="AS293" s="68"/>
      <c r="AT293" s="68"/>
      <c r="AU293" s="68"/>
      <c r="AV293" s="68"/>
      <c r="AW293" s="68"/>
      <c r="AX293" s="68"/>
      <c r="AY293" s="68"/>
      <c r="AZ293" s="68"/>
      <c r="BA293" s="68"/>
      <c r="BB293" s="68"/>
      <c r="BC293" s="68"/>
      <c r="BD293" s="68"/>
      <c r="BE293" s="68"/>
      <c r="BF293" s="68"/>
      <c r="BG293" s="68"/>
      <c r="BH293" s="68"/>
      <c r="BI293" s="68"/>
      <c r="BJ293" s="68"/>
      <c r="BK293" s="68"/>
      <c r="BL293" s="68"/>
      <c r="BM293" s="68"/>
      <c r="BN293" s="68"/>
      <c r="BO293" s="68"/>
      <c r="BP293" s="68"/>
      <c r="BQ293" s="68"/>
      <c r="BR293" s="68"/>
      <c r="BS293" s="68"/>
      <c r="BT293" s="68"/>
      <c r="BU293" s="68"/>
      <c r="BV293" s="68"/>
      <c r="BW293" s="68"/>
      <c r="BX293" s="68"/>
      <c r="BY293" s="68"/>
      <c r="BZ293" s="68"/>
      <c r="CA293" s="68"/>
      <c r="CB293" s="68"/>
      <c r="CC293" s="68"/>
      <c r="CD293" s="68"/>
      <c r="CE293" s="68"/>
      <c r="CF293" s="68"/>
      <c r="CG293" s="68"/>
      <c r="CH293" s="68"/>
      <c r="CI293" s="68"/>
      <c r="CJ293" s="68"/>
      <c r="CK293" s="68"/>
      <c r="CL293" s="68"/>
      <c r="CM293" s="68"/>
      <c r="CN293" s="68"/>
      <c r="CO293" s="68"/>
      <c r="CP293" s="68"/>
      <c r="CQ293" s="68"/>
      <c r="CR293" s="68"/>
      <c r="CS293" s="68"/>
      <c r="CT293" s="68"/>
      <c r="CU293" s="68"/>
      <c r="CV293" s="68"/>
      <c r="CW293" s="68"/>
      <c r="CX293" s="68"/>
      <c r="CY293" s="68"/>
      <c r="CZ293" s="68"/>
      <c r="DA293" s="68"/>
      <c r="DB293" s="68"/>
      <c r="DC293" s="68"/>
      <c r="DD293" s="68"/>
      <c r="DE293" s="68"/>
      <c r="DF293" s="68"/>
      <c r="DG293" s="68"/>
      <c r="DH293" s="68"/>
      <c r="DI293" s="68"/>
      <c r="DJ293" s="68"/>
      <c r="DK293" s="68"/>
      <c r="DL293" s="68"/>
      <c r="DM293" s="68"/>
      <c r="DN293" s="68"/>
      <c r="DO293" s="68"/>
      <c r="DP293" s="68"/>
      <c r="DQ293" s="68"/>
      <c r="DR293" s="68"/>
      <c r="DS293" s="68"/>
      <c r="DT293" s="68"/>
      <c r="DU293" s="68"/>
      <c r="DV293" s="68"/>
      <c r="DW293" s="68"/>
      <c r="DX293" s="68"/>
      <c r="DY293" s="68"/>
      <c r="DZ293" s="68"/>
      <c r="EA293" s="68"/>
      <c r="EB293" s="68"/>
      <c r="EC293" s="68"/>
      <c r="ED293" s="68"/>
      <c r="EE293" s="68"/>
      <c r="EF293" s="68"/>
      <c r="EG293" s="68"/>
      <c r="EH293" s="68"/>
      <c r="EI293" s="68"/>
      <c r="EJ293" s="68"/>
      <c r="EK293" s="68"/>
      <c r="EL293" s="68"/>
      <c r="EM293" s="68"/>
      <c r="EN293" s="68"/>
      <c r="EO293" s="68"/>
      <c r="EP293" s="68"/>
      <c r="EQ293" s="68"/>
      <c r="ER293" s="68"/>
      <c r="ES293" s="68"/>
      <c r="ET293" s="68"/>
      <c r="EU293" s="68"/>
      <c r="EV293" s="68"/>
      <c r="EW293" s="68"/>
      <c r="EX293" s="68"/>
      <c r="EY293" s="68"/>
      <c r="EZ293" s="68"/>
      <c r="FA293" s="68"/>
      <c r="FB293" s="68"/>
      <c r="FC293" s="68"/>
      <c r="FD293" s="68"/>
      <c r="FE293" s="68"/>
      <c r="FF293" s="68"/>
      <c r="FG293" s="68"/>
      <c r="FH293" s="68"/>
      <c r="FI293" s="68"/>
      <c r="FJ293" s="68"/>
      <c r="FK293" s="68"/>
      <c r="FL293" s="68"/>
      <c r="FM293" s="68"/>
      <c r="FN293" s="68"/>
      <c r="FO293" s="68"/>
      <c r="FP293" s="68"/>
      <c r="FQ293" s="68"/>
      <c r="FR293" s="68"/>
      <c r="FS293" s="68"/>
      <c r="FT293" s="68"/>
      <c r="FU293" s="68"/>
      <c r="FV293" s="68"/>
      <c r="FW293" s="68"/>
      <c r="FX293" s="68"/>
      <c r="FY293" s="68"/>
      <c r="FZ293" s="68"/>
      <c r="GA293" s="68"/>
      <c r="GB293" s="68"/>
      <c r="GC293" s="68"/>
      <c r="GD293" s="68"/>
      <c r="GE293" s="68"/>
      <c r="GF293" s="68"/>
      <c r="GG293" s="68"/>
      <c r="GH293" s="68"/>
      <c r="GI293" s="68"/>
      <c r="GJ293" s="68"/>
      <c r="GK293" s="68"/>
      <c r="GL293" s="68"/>
      <c r="GM293" s="68"/>
      <c r="GN293" s="68"/>
      <c r="GO293" s="68"/>
      <c r="GP293" s="68"/>
      <c r="GQ293" s="68"/>
      <c r="GR293" s="68"/>
      <c r="GS293" s="68"/>
      <c r="GT293" s="68"/>
      <c r="GU293" s="68"/>
      <c r="GV293" s="68"/>
      <c r="GW293" s="68"/>
      <c r="GX293" s="68"/>
      <c r="GY293" s="68"/>
      <c r="GZ293" s="68"/>
      <c r="HA293" s="68"/>
      <c r="HB293" s="68"/>
      <c r="HC293" s="68"/>
      <c r="HD293" s="68"/>
      <c r="HE293" s="68"/>
      <c r="HF293" s="68"/>
      <c r="HG293" s="68"/>
      <c r="HH293" s="68"/>
      <c r="HI293" s="68"/>
      <c r="HJ293" s="68"/>
      <c r="HK293" s="68"/>
      <c r="HL293" s="68"/>
      <c r="HM293" s="68"/>
      <c r="HN293" s="68"/>
      <c r="HO293" s="68"/>
      <c r="HP293" s="68"/>
      <c r="HQ293" s="68"/>
      <c r="HR293" s="68"/>
      <c r="HS293" s="68"/>
      <c r="HT293" s="68"/>
      <c r="HU293" s="68"/>
      <c r="HV293" s="68"/>
      <c r="HW293" s="68"/>
      <c r="HX293" s="68"/>
      <c r="HY293" s="68"/>
      <c r="HZ293" s="68"/>
      <c r="IA293" s="68"/>
      <c r="IB293" s="68"/>
      <c r="IC293" s="68"/>
      <c r="ID293" s="68"/>
      <c r="IE293" s="68"/>
      <c r="IF293" s="68"/>
      <c r="IG293" s="68"/>
      <c r="IH293" s="68"/>
      <c r="II293" s="68"/>
      <c r="IJ293" s="68"/>
      <c r="IK293" s="68"/>
    </row>
    <row r="294" spans="1:245" x14ac:dyDescent="0.35">
      <c r="A294" s="86" t="s">
        <v>351</v>
      </c>
      <c r="B294" s="86" t="s">
        <v>357</v>
      </c>
      <c r="C294" s="86" t="s">
        <v>24</v>
      </c>
      <c r="D294" s="88">
        <v>8000000</v>
      </c>
    </row>
    <row r="295" spans="1:245" x14ac:dyDescent="0.35">
      <c r="A295" s="86" t="s">
        <v>353</v>
      </c>
      <c r="B295" s="86" t="s">
        <v>356</v>
      </c>
      <c r="C295" s="86" t="s">
        <v>24</v>
      </c>
      <c r="D295" s="88">
        <v>7000000</v>
      </c>
    </row>
    <row r="296" spans="1:245" x14ac:dyDescent="0.35">
      <c r="A296" s="86" t="s">
        <v>354</v>
      </c>
      <c r="B296" s="86" t="s">
        <v>787</v>
      </c>
      <c r="C296" s="86" t="s">
        <v>24</v>
      </c>
      <c r="D296" s="88">
        <v>6000000</v>
      </c>
    </row>
    <row r="297" spans="1:245" x14ac:dyDescent="0.35">
      <c r="D297" s="88"/>
    </row>
    <row r="298" spans="1:245" x14ac:dyDescent="0.35">
      <c r="A298" s="86" t="s">
        <v>358</v>
      </c>
      <c r="B298" s="86" t="s">
        <v>329</v>
      </c>
      <c r="C298" s="86" t="s">
        <v>40</v>
      </c>
      <c r="D298" s="88">
        <v>11000000</v>
      </c>
      <c r="E298" s="78"/>
      <c r="F298" s="69"/>
      <c r="G298" s="69"/>
      <c r="H298" s="69"/>
      <c r="I298" s="69"/>
      <c r="J298" s="69"/>
      <c r="K298" s="69"/>
      <c r="L298" s="69"/>
      <c r="M298" s="69"/>
      <c r="N298" s="69"/>
      <c r="O298" s="69"/>
      <c r="P298" s="69"/>
      <c r="Q298" s="69"/>
      <c r="R298" s="69"/>
      <c r="S298" s="69"/>
      <c r="T298" s="69"/>
      <c r="U298" s="69"/>
      <c r="V298" s="69"/>
      <c r="W298" s="69"/>
      <c r="X298" s="69"/>
      <c r="Y298" s="69"/>
      <c r="Z298" s="69"/>
      <c r="AA298" s="69"/>
      <c r="AB298" s="69"/>
      <c r="AC298" s="69"/>
      <c r="AD298" s="69"/>
      <c r="AE298" s="69"/>
      <c r="AF298" s="69"/>
      <c r="AG298" s="69"/>
      <c r="AH298" s="69"/>
      <c r="AI298" s="69"/>
      <c r="AJ298" s="69"/>
      <c r="AK298" s="69"/>
      <c r="AL298" s="69"/>
      <c r="AM298" s="69"/>
      <c r="AN298" s="69"/>
      <c r="AO298" s="69"/>
      <c r="AP298" s="69"/>
      <c r="AQ298" s="69"/>
      <c r="AR298" s="69"/>
      <c r="AS298" s="69"/>
      <c r="AT298" s="69"/>
      <c r="AU298" s="69"/>
      <c r="AV298" s="69"/>
      <c r="AW298" s="69"/>
      <c r="AX298" s="69"/>
      <c r="AY298" s="69"/>
      <c r="AZ298" s="69"/>
      <c r="BA298" s="69"/>
      <c r="BB298" s="69"/>
      <c r="BC298" s="69"/>
      <c r="BD298" s="69"/>
      <c r="BE298" s="69"/>
      <c r="BF298" s="69"/>
      <c r="BG298" s="69"/>
      <c r="BH298" s="69"/>
      <c r="BI298" s="69"/>
      <c r="BJ298" s="69"/>
      <c r="BK298" s="69"/>
      <c r="BL298" s="69"/>
      <c r="BM298" s="69"/>
      <c r="BN298" s="69"/>
      <c r="BO298" s="69"/>
      <c r="BP298" s="69"/>
      <c r="BQ298" s="69"/>
      <c r="BR298" s="69"/>
      <c r="BS298" s="69"/>
      <c r="BT298" s="69"/>
      <c r="BU298" s="69"/>
      <c r="BV298" s="69"/>
      <c r="BW298" s="69"/>
      <c r="BX298" s="69"/>
      <c r="BY298" s="69"/>
      <c r="BZ298" s="69"/>
      <c r="CA298" s="69"/>
      <c r="CB298" s="69"/>
      <c r="CC298" s="69"/>
      <c r="CD298" s="69"/>
      <c r="CE298" s="69"/>
      <c r="CF298" s="69"/>
      <c r="CG298" s="69"/>
      <c r="CH298" s="69"/>
      <c r="CI298" s="69"/>
      <c r="CJ298" s="69"/>
      <c r="CK298" s="69"/>
      <c r="CL298" s="69"/>
      <c r="CM298" s="69"/>
      <c r="CN298" s="69"/>
      <c r="CO298" s="69"/>
      <c r="CP298" s="69"/>
      <c r="CQ298" s="69"/>
      <c r="CR298" s="69"/>
      <c r="CS298" s="69"/>
      <c r="CT298" s="69"/>
      <c r="CU298" s="69"/>
      <c r="CV298" s="69"/>
      <c r="CW298" s="69"/>
      <c r="CX298" s="69"/>
      <c r="CY298" s="69"/>
      <c r="CZ298" s="69"/>
      <c r="DA298" s="69"/>
      <c r="DB298" s="69"/>
      <c r="DC298" s="69"/>
      <c r="DD298" s="69"/>
      <c r="DE298" s="69"/>
      <c r="DF298" s="69"/>
      <c r="DG298" s="69"/>
      <c r="DH298" s="69"/>
      <c r="DI298" s="69"/>
      <c r="DJ298" s="69"/>
      <c r="DK298" s="69"/>
      <c r="DL298" s="69"/>
      <c r="DM298" s="69"/>
      <c r="DN298" s="69"/>
      <c r="DO298" s="69"/>
      <c r="DP298" s="69"/>
      <c r="DQ298" s="69"/>
      <c r="DR298" s="69"/>
      <c r="DS298" s="69"/>
      <c r="DT298" s="69"/>
      <c r="DU298" s="69"/>
      <c r="DV298" s="69"/>
      <c r="DW298" s="69"/>
      <c r="DX298" s="69"/>
      <c r="DY298" s="69"/>
      <c r="DZ298" s="69"/>
      <c r="EA298" s="69"/>
      <c r="EB298" s="69"/>
      <c r="EC298" s="69"/>
      <c r="ED298" s="69"/>
      <c r="EE298" s="69"/>
      <c r="EF298" s="69"/>
      <c r="EG298" s="69"/>
      <c r="EH298" s="69"/>
      <c r="EI298" s="69"/>
      <c r="EJ298" s="69"/>
      <c r="EK298" s="69"/>
      <c r="EL298" s="69"/>
      <c r="EM298" s="69"/>
      <c r="EN298" s="69"/>
      <c r="EO298" s="69"/>
      <c r="EP298" s="69"/>
      <c r="EQ298" s="69"/>
      <c r="ER298" s="69"/>
      <c r="ES298" s="69"/>
      <c r="ET298" s="69"/>
      <c r="EU298" s="69"/>
      <c r="EV298" s="69"/>
      <c r="EW298" s="69"/>
      <c r="EX298" s="69"/>
      <c r="EY298" s="69"/>
      <c r="EZ298" s="69"/>
      <c r="FA298" s="69"/>
      <c r="FB298" s="69"/>
      <c r="FC298" s="69"/>
      <c r="FD298" s="69"/>
      <c r="FE298" s="69"/>
      <c r="FF298" s="69"/>
      <c r="FG298" s="69"/>
      <c r="FH298" s="69"/>
      <c r="FI298" s="69"/>
      <c r="FJ298" s="69"/>
      <c r="FK298" s="69"/>
      <c r="FL298" s="69"/>
      <c r="FM298" s="69"/>
      <c r="FN298" s="69"/>
      <c r="FO298" s="69"/>
      <c r="FP298" s="69"/>
      <c r="FQ298" s="69"/>
      <c r="FR298" s="69"/>
      <c r="FS298" s="69"/>
      <c r="FT298" s="69"/>
      <c r="FU298" s="69"/>
      <c r="FV298" s="69"/>
      <c r="FW298" s="69"/>
      <c r="FX298" s="69"/>
      <c r="FY298" s="69"/>
      <c r="FZ298" s="69"/>
      <c r="GA298" s="69"/>
      <c r="GB298" s="69"/>
      <c r="GC298" s="69"/>
      <c r="GD298" s="69"/>
      <c r="GE298" s="69"/>
      <c r="GF298" s="69"/>
      <c r="GG298" s="69"/>
      <c r="GH298" s="69"/>
      <c r="GI298" s="69"/>
      <c r="GJ298" s="69"/>
      <c r="GK298" s="69"/>
      <c r="GL298" s="69"/>
      <c r="GM298" s="69"/>
      <c r="GN298" s="69"/>
      <c r="GO298" s="69"/>
      <c r="GP298" s="69"/>
      <c r="GQ298" s="69"/>
      <c r="GR298" s="69"/>
      <c r="GS298" s="69"/>
      <c r="GT298" s="69"/>
      <c r="GU298" s="69"/>
      <c r="GV298" s="69"/>
      <c r="GW298" s="69"/>
      <c r="GX298" s="69"/>
      <c r="GY298" s="69"/>
      <c r="GZ298" s="69"/>
      <c r="HA298" s="69"/>
      <c r="HB298" s="69"/>
      <c r="HC298" s="69"/>
      <c r="HD298" s="69"/>
      <c r="HE298" s="69"/>
      <c r="HF298" s="69"/>
      <c r="HG298" s="69"/>
      <c r="HH298" s="69"/>
      <c r="HI298" s="69"/>
      <c r="HJ298" s="69"/>
      <c r="HK298" s="69"/>
      <c r="HL298" s="69"/>
      <c r="HM298" s="69"/>
      <c r="HN298" s="69"/>
      <c r="HO298" s="69"/>
      <c r="HP298" s="69"/>
      <c r="HQ298" s="69"/>
      <c r="HR298" s="69"/>
      <c r="HS298" s="69"/>
      <c r="HT298" s="69"/>
      <c r="HU298" s="69"/>
      <c r="HV298" s="69"/>
      <c r="HW298" s="69"/>
      <c r="HX298" s="69"/>
      <c r="HY298" s="69"/>
      <c r="HZ298" s="69"/>
      <c r="IA298" s="69"/>
      <c r="IB298" s="69"/>
      <c r="IC298" s="69"/>
      <c r="ID298" s="69"/>
      <c r="IE298" s="69"/>
      <c r="IF298" s="69"/>
      <c r="IG298" s="69"/>
      <c r="IH298" s="69"/>
      <c r="II298" s="69"/>
      <c r="IJ298" s="69"/>
      <c r="IK298" s="69"/>
    </row>
    <row r="299" spans="1:245" s="68" customFormat="1" x14ac:dyDescent="0.35">
      <c r="A299" s="86" t="s">
        <v>360</v>
      </c>
      <c r="B299" s="86" t="s">
        <v>788</v>
      </c>
      <c r="C299" s="86" t="s">
        <v>40</v>
      </c>
      <c r="D299" s="88">
        <v>9000000</v>
      </c>
      <c r="E299" s="78"/>
      <c r="F299" s="69"/>
      <c r="G299" s="69"/>
      <c r="H299" s="69"/>
      <c r="I299" s="69"/>
      <c r="J299" s="69"/>
      <c r="K299" s="69"/>
      <c r="L299" s="69"/>
      <c r="M299" s="69"/>
      <c r="N299" s="69"/>
      <c r="O299" s="69"/>
      <c r="P299" s="69"/>
      <c r="Q299" s="69"/>
      <c r="R299" s="69"/>
      <c r="S299" s="69"/>
      <c r="T299" s="69"/>
      <c r="U299" s="69"/>
      <c r="V299" s="69"/>
      <c r="W299" s="69"/>
      <c r="X299" s="69"/>
      <c r="Y299" s="69"/>
      <c r="Z299" s="69"/>
      <c r="AA299" s="69"/>
      <c r="AB299" s="69"/>
      <c r="AC299" s="69"/>
      <c r="AD299" s="69"/>
      <c r="AE299" s="69"/>
      <c r="AF299" s="69"/>
      <c r="AG299" s="69"/>
      <c r="AH299" s="69"/>
      <c r="AI299" s="69"/>
      <c r="AJ299" s="69"/>
      <c r="AK299" s="69"/>
      <c r="AL299" s="69"/>
      <c r="AM299" s="69"/>
      <c r="AN299" s="69"/>
      <c r="AO299" s="69"/>
      <c r="AP299" s="69"/>
      <c r="AQ299" s="69"/>
      <c r="AR299" s="69"/>
      <c r="AS299" s="69"/>
      <c r="AT299" s="69"/>
      <c r="AU299" s="69"/>
      <c r="AV299" s="69"/>
      <c r="AW299" s="69"/>
      <c r="AX299" s="69"/>
      <c r="AY299" s="69"/>
      <c r="AZ299" s="69"/>
      <c r="BA299" s="69"/>
      <c r="BB299" s="69"/>
      <c r="BC299" s="69"/>
      <c r="BD299" s="69"/>
      <c r="BE299" s="69"/>
      <c r="BF299" s="69"/>
      <c r="BG299" s="69"/>
      <c r="BH299" s="69"/>
      <c r="BI299" s="69"/>
      <c r="BJ299" s="69"/>
      <c r="BK299" s="69"/>
      <c r="BL299" s="69"/>
      <c r="BM299" s="69"/>
      <c r="BN299" s="69"/>
      <c r="BO299" s="69"/>
      <c r="BP299" s="69"/>
      <c r="BQ299" s="69"/>
      <c r="BR299" s="69"/>
      <c r="BS299" s="69"/>
      <c r="BT299" s="69"/>
      <c r="BU299" s="69"/>
      <c r="BV299" s="69"/>
      <c r="BW299" s="69"/>
      <c r="BX299" s="69"/>
      <c r="BY299" s="69"/>
      <c r="BZ299" s="69"/>
      <c r="CA299" s="69"/>
      <c r="CB299" s="69"/>
      <c r="CC299" s="69"/>
      <c r="CD299" s="69"/>
      <c r="CE299" s="69"/>
      <c r="CF299" s="69"/>
      <c r="CG299" s="69"/>
      <c r="CH299" s="69"/>
      <c r="CI299" s="69"/>
      <c r="CJ299" s="69"/>
      <c r="CK299" s="69"/>
      <c r="CL299" s="69"/>
      <c r="CM299" s="69"/>
      <c r="CN299" s="69"/>
      <c r="CO299" s="69"/>
      <c r="CP299" s="69"/>
      <c r="CQ299" s="69"/>
      <c r="CR299" s="69"/>
      <c r="CS299" s="69"/>
      <c r="CT299" s="69"/>
      <c r="CU299" s="69"/>
      <c r="CV299" s="69"/>
      <c r="CW299" s="69"/>
      <c r="CX299" s="69"/>
      <c r="CY299" s="69"/>
      <c r="CZ299" s="69"/>
      <c r="DA299" s="69"/>
      <c r="DB299" s="69"/>
      <c r="DC299" s="69"/>
      <c r="DD299" s="69"/>
      <c r="DE299" s="69"/>
      <c r="DF299" s="69"/>
      <c r="DG299" s="69"/>
      <c r="DH299" s="69"/>
      <c r="DI299" s="69"/>
      <c r="DJ299" s="69"/>
      <c r="DK299" s="69"/>
      <c r="DL299" s="69"/>
      <c r="DM299" s="69"/>
      <c r="DN299" s="69"/>
      <c r="DO299" s="69"/>
      <c r="DP299" s="69"/>
      <c r="DQ299" s="69"/>
      <c r="DR299" s="69"/>
      <c r="DS299" s="69"/>
      <c r="DT299" s="69"/>
      <c r="DU299" s="69"/>
      <c r="DV299" s="69"/>
      <c r="DW299" s="69"/>
      <c r="DX299" s="69"/>
      <c r="DY299" s="69"/>
      <c r="DZ299" s="69"/>
      <c r="EA299" s="69"/>
      <c r="EB299" s="69"/>
      <c r="EC299" s="69"/>
      <c r="ED299" s="69"/>
      <c r="EE299" s="69"/>
      <c r="EF299" s="69"/>
      <c r="EG299" s="69"/>
      <c r="EH299" s="69"/>
      <c r="EI299" s="69"/>
      <c r="EJ299" s="69"/>
      <c r="EK299" s="69"/>
      <c r="EL299" s="69"/>
      <c r="EM299" s="69"/>
      <c r="EN299" s="69"/>
      <c r="EO299" s="69"/>
      <c r="EP299" s="69"/>
      <c r="EQ299" s="69"/>
      <c r="ER299" s="69"/>
      <c r="ES299" s="69"/>
      <c r="ET299" s="69"/>
      <c r="EU299" s="69"/>
      <c r="EV299" s="69"/>
      <c r="EW299" s="69"/>
      <c r="EX299" s="69"/>
      <c r="EY299" s="69"/>
      <c r="EZ299" s="69"/>
      <c r="FA299" s="69"/>
      <c r="FB299" s="69"/>
      <c r="FC299" s="69"/>
      <c r="FD299" s="69"/>
      <c r="FE299" s="69"/>
      <c r="FF299" s="69"/>
      <c r="FG299" s="69"/>
      <c r="FH299" s="69"/>
      <c r="FI299" s="69"/>
      <c r="FJ299" s="69"/>
      <c r="FK299" s="69"/>
      <c r="FL299" s="69"/>
      <c r="FM299" s="69"/>
      <c r="FN299" s="69"/>
      <c r="FO299" s="69"/>
      <c r="FP299" s="69"/>
      <c r="FQ299" s="69"/>
      <c r="FR299" s="69"/>
      <c r="FS299" s="69"/>
      <c r="FT299" s="69"/>
      <c r="FU299" s="69"/>
      <c r="FV299" s="69"/>
      <c r="FW299" s="69"/>
      <c r="FX299" s="69"/>
      <c r="FY299" s="69"/>
      <c r="FZ299" s="69"/>
      <c r="GA299" s="69"/>
      <c r="GB299" s="69"/>
      <c r="GC299" s="69"/>
      <c r="GD299" s="69"/>
      <c r="GE299" s="69"/>
      <c r="GF299" s="69"/>
      <c r="GG299" s="69"/>
      <c r="GH299" s="69"/>
      <c r="GI299" s="69"/>
      <c r="GJ299" s="69"/>
      <c r="GK299" s="69"/>
      <c r="GL299" s="69"/>
      <c r="GM299" s="69"/>
      <c r="GN299" s="69"/>
      <c r="GO299" s="69"/>
      <c r="GP299" s="69"/>
      <c r="GQ299" s="69"/>
      <c r="GR299" s="69"/>
      <c r="GS299" s="69"/>
      <c r="GT299" s="69"/>
      <c r="GU299" s="69"/>
      <c r="GV299" s="69"/>
      <c r="GW299" s="69"/>
      <c r="GX299" s="69"/>
      <c r="GY299" s="69"/>
      <c r="GZ299" s="69"/>
      <c r="HA299" s="69"/>
      <c r="HB299" s="69"/>
      <c r="HC299" s="69"/>
      <c r="HD299" s="69"/>
      <c r="HE299" s="69"/>
      <c r="HF299" s="69"/>
      <c r="HG299" s="69"/>
      <c r="HH299" s="69"/>
      <c r="HI299" s="69"/>
      <c r="HJ299" s="69"/>
      <c r="HK299" s="69"/>
      <c r="HL299" s="69"/>
      <c r="HM299" s="69"/>
      <c r="HN299" s="69"/>
      <c r="HO299" s="69"/>
      <c r="HP299" s="69"/>
      <c r="HQ299" s="69"/>
      <c r="HR299" s="69"/>
      <c r="HS299" s="69"/>
      <c r="HT299" s="69"/>
      <c r="HU299" s="69"/>
      <c r="HV299" s="69"/>
      <c r="HW299" s="69"/>
      <c r="HX299" s="69"/>
      <c r="HY299" s="69"/>
      <c r="HZ299" s="69"/>
      <c r="IA299" s="69"/>
      <c r="IB299" s="69"/>
      <c r="IC299" s="69"/>
      <c r="ID299" s="69"/>
      <c r="IE299" s="69"/>
      <c r="IF299" s="69"/>
      <c r="IG299" s="69"/>
      <c r="IH299" s="69"/>
      <c r="II299" s="69"/>
      <c r="IJ299" s="69"/>
      <c r="IK299" s="69"/>
    </row>
    <row r="300" spans="1:245" x14ac:dyDescent="0.35">
      <c r="A300" s="86" t="s">
        <v>362</v>
      </c>
      <c r="B300" s="86" t="s">
        <v>790</v>
      </c>
      <c r="C300" s="86" t="s">
        <v>40</v>
      </c>
      <c r="D300" s="88">
        <v>7000000</v>
      </c>
      <c r="E300" s="78"/>
      <c r="F300" s="69"/>
      <c r="G300" s="69"/>
      <c r="H300" s="69"/>
      <c r="I300" s="69"/>
      <c r="J300" s="69"/>
      <c r="K300" s="69"/>
      <c r="L300" s="69"/>
      <c r="M300" s="69"/>
      <c r="N300" s="69"/>
      <c r="O300" s="69"/>
      <c r="P300" s="69"/>
      <c r="Q300" s="69"/>
      <c r="R300" s="69"/>
      <c r="S300" s="69"/>
      <c r="T300" s="69"/>
      <c r="U300" s="69"/>
      <c r="V300" s="69"/>
      <c r="W300" s="69"/>
      <c r="X300" s="69"/>
      <c r="Y300" s="69"/>
      <c r="Z300" s="69"/>
      <c r="AA300" s="69"/>
      <c r="AB300" s="69"/>
      <c r="AC300" s="69"/>
      <c r="AD300" s="69"/>
      <c r="AE300" s="69"/>
      <c r="AF300" s="69"/>
      <c r="AG300" s="69"/>
      <c r="AH300" s="69"/>
      <c r="AI300" s="69"/>
      <c r="AJ300" s="69"/>
      <c r="AK300" s="69"/>
      <c r="AL300" s="69"/>
      <c r="AM300" s="69"/>
      <c r="AN300" s="69"/>
      <c r="AO300" s="69"/>
      <c r="AP300" s="69"/>
      <c r="AQ300" s="69"/>
      <c r="AR300" s="69"/>
      <c r="AS300" s="69"/>
      <c r="AT300" s="69"/>
      <c r="AU300" s="69"/>
      <c r="AV300" s="69"/>
      <c r="AW300" s="69"/>
      <c r="AX300" s="69"/>
      <c r="AY300" s="69"/>
      <c r="AZ300" s="69"/>
      <c r="BA300" s="69"/>
      <c r="BB300" s="69"/>
      <c r="BC300" s="69"/>
      <c r="BD300" s="69"/>
      <c r="BE300" s="69"/>
      <c r="BF300" s="69"/>
      <c r="BG300" s="69"/>
      <c r="BH300" s="69"/>
      <c r="BI300" s="69"/>
      <c r="BJ300" s="69"/>
      <c r="BK300" s="69"/>
      <c r="BL300" s="69"/>
      <c r="BM300" s="69"/>
      <c r="BN300" s="69"/>
      <c r="BO300" s="69"/>
      <c r="BP300" s="69"/>
      <c r="BQ300" s="69"/>
      <c r="BR300" s="69"/>
      <c r="BS300" s="69"/>
      <c r="BT300" s="69"/>
      <c r="BU300" s="69"/>
      <c r="BV300" s="69"/>
      <c r="BW300" s="69"/>
      <c r="BX300" s="69"/>
      <c r="BY300" s="69"/>
      <c r="BZ300" s="69"/>
      <c r="CA300" s="69"/>
      <c r="CB300" s="69"/>
      <c r="CC300" s="69"/>
      <c r="CD300" s="69"/>
      <c r="CE300" s="69"/>
      <c r="CF300" s="69"/>
      <c r="CG300" s="69"/>
      <c r="CH300" s="69"/>
      <c r="CI300" s="69"/>
      <c r="CJ300" s="69"/>
      <c r="CK300" s="69"/>
      <c r="CL300" s="69"/>
      <c r="CM300" s="69"/>
      <c r="CN300" s="69"/>
      <c r="CO300" s="69"/>
      <c r="CP300" s="69"/>
      <c r="CQ300" s="69"/>
      <c r="CR300" s="69"/>
      <c r="CS300" s="69"/>
      <c r="CT300" s="69"/>
      <c r="CU300" s="69"/>
      <c r="CV300" s="69"/>
      <c r="CW300" s="69"/>
      <c r="CX300" s="69"/>
      <c r="CY300" s="69"/>
      <c r="CZ300" s="69"/>
      <c r="DA300" s="69"/>
      <c r="DB300" s="69"/>
      <c r="DC300" s="69"/>
      <c r="DD300" s="69"/>
      <c r="DE300" s="69"/>
      <c r="DF300" s="69"/>
      <c r="DG300" s="69"/>
      <c r="DH300" s="69"/>
      <c r="DI300" s="69"/>
      <c r="DJ300" s="69"/>
      <c r="DK300" s="69"/>
      <c r="DL300" s="69"/>
      <c r="DM300" s="69"/>
      <c r="DN300" s="69"/>
      <c r="DO300" s="69"/>
      <c r="DP300" s="69"/>
      <c r="DQ300" s="69"/>
      <c r="DR300" s="69"/>
      <c r="DS300" s="69"/>
      <c r="DT300" s="69"/>
      <c r="DU300" s="69"/>
      <c r="DV300" s="69"/>
      <c r="DW300" s="69"/>
      <c r="DX300" s="69"/>
      <c r="DY300" s="69"/>
      <c r="DZ300" s="69"/>
      <c r="EA300" s="69"/>
      <c r="EB300" s="69"/>
      <c r="EC300" s="69"/>
      <c r="ED300" s="69"/>
      <c r="EE300" s="69"/>
      <c r="EF300" s="69"/>
      <c r="EG300" s="69"/>
      <c r="EH300" s="69"/>
      <c r="EI300" s="69"/>
      <c r="EJ300" s="69"/>
      <c r="EK300" s="69"/>
      <c r="EL300" s="69"/>
      <c r="EM300" s="69"/>
      <c r="EN300" s="69"/>
      <c r="EO300" s="69"/>
      <c r="EP300" s="69"/>
      <c r="EQ300" s="69"/>
      <c r="ER300" s="69"/>
      <c r="ES300" s="69"/>
      <c r="ET300" s="69"/>
      <c r="EU300" s="69"/>
      <c r="EV300" s="69"/>
      <c r="EW300" s="69"/>
      <c r="EX300" s="69"/>
      <c r="EY300" s="69"/>
      <c r="EZ300" s="69"/>
      <c r="FA300" s="69"/>
      <c r="FB300" s="69"/>
      <c r="FC300" s="69"/>
      <c r="FD300" s="69"/>
      <c r="FE300" s="69"/>
      <c r="FF300" s="69"/>
      <c r="FG300" s="69"/>
      <c r="FH300" s="69"/>
      <c r="FI300" s="69"/>
      <c r="FJ300" s="69"/>
      <c r="FK300" s="69"/>
      <c r="FL300" s="69"/>
      <c r="FM300" s="69"/>
      <c r="FN300" s="69"/>
      <c r="FO300" s="69"/>
      <c r="FP300" s="69"/>
      <c r="FQ300" s="69"/>
      <c r="FR300" s="69"/>
      <c r="FS300" s="69"/>
      <c r="FT300" s="69"/>
      <c r="FU300" s="69"/>
      <c r="FV300" s="69"/>
      <c r="FW300" s="69"/>
      <c r="FX300" s="69"/>
      <c r="FY300" s="69"/>
      <c r="FZ300" s="69"/>
      <c r="GA300" s="69"/>
      <c r="GB300" s="69"/>
      <c r="GC300" s="69"/>
      <c r="GD300" s="69"/>
      <c r="GE300" s="69"/>
      <c r="GF300" s="69"/>
      <c r="GG300" s="69"/>
      <c r="GH300" s="69"/>
      <c r="GI300" s="69"/>
      <c r="GJ300" s="69"/>
      <c r="GK300" s="69"/>
      <c r="GL300" s="69"/>
      <c r="GM300" s="69"/>
      <c r="GN300" s="69"/>
      <c r="GO300" s="69"/>
      <c r="GP300" s="69"/>
      <c r="GQ300" s="69"/>
      <c r="GR300" s="69"/>
      <c r="GS300" s="69"/>
      <c r="GT300" s="69"/>
      <c r="GU300" s="69"/>
      <c r="GV300" s="69"/>
      <c r="GW300" s="69"/>
      <c r="GX300" s="69"/>
      <c r="GY300" s="69"/>
      <c r="GZ300" s="69"/>
      <c r="HA300" s="69"/>
      <c r="HB300" s="69"/>
      <c r="HC300" s="69"/>
      <c r="HD300" s="69"/>
      <c r="HE300" s="69"/>
      <c r="HF300" s="69"/>
      <c r="HG300" s="69"/>
      <c r="HH300" s="69"/>
      <c r="HI300" s="69"/>
      <c r="HJ300" s="69"/>
      <c r="HK300" s="69"/>
      <c r="HL300" s="69"/>
      <c r="HM300" s="69"/>
      <c r="HN300" s="69"/>
      <c r="HO300" s="69"/>
      <c r="HP300" s="69"/>
      <c r="HQ300" s="69"/>
      <c r="HR300" s="69"/>
      <c r="HS300" s="69"/>
      <c r="HT300" s="69"/>
      <c r="HU300" s="69"/>
      <c r="HV300" s="69"/>
      <c r="HW300" s="69"/>
      <c r="HX300" s="69"/>
      <c r="HY300" s="69"/>
      <c r="HZ300" s="69"/>
      <c r="IA300" s="69"/>
      <c r="IB300" s="69"/>
      <c r="IC300" s="69"/>
      <c r="ID300" s="69"/>
      <c r="IE300" s="69"/>
      <c r="IF300" s="69"/>
      <c r="IG300" s="69"/>
      <c r="IH300" s="69"/>
      <c r="II300" s="69"/>
      <c r="IJ300" s="69"/>
      <c r="IK300" s="69"/>
    </row>
    <row r="301" spans="1:245" s="69" customFormat="1" x14ac:dyDescent="0.35">
      <c r="A301" s="86" t="s">
        <v>363</v>
      </c>
      <c r="B301" s="86" t="s">
        <v>789</v>
      </c>
      <c r="C301" s="86" t="s">
        <v>40</v>
      </c>
      <c r="D301" s="88">
        <v>6000000</v>
      </c>
      <c r="E301" s="77"/>
      <c r="F301" s="68"/>
      <c r="G301" s="68"/>
      <c r="H301" s="68"/>
      <c r="I301" s="68"/>
      <c r="J301" s="68"/>
      <c r="K301" s="68"/>
      <c r="L301" s="68"/>
      <c r="M301" s="68"/>
      <c r="N301" s="68"/>
      <c r="O301" s="68"/>
      <c r="P301" s="68"/>
      <c r="Q301" s="68"/>
      <c r="R301" s="68"/>
      <c r="S301" s="68"/>
      <c r="T301" s="68"/>
      <c r="U301" s="68"/>
      <c r="V301" s="68"/>
      <c r="W301" s="68"/>
      <c r="X301" s="68"/>
      <c r="Y301" s="68"/>
      <c r="Z301" s="68"/>
      <c r="AA301" s="68"/>
      <c r="AB301" s="68"/>
      <c r="AC301" s="68"/>
      <c r="AD301" s="68"/>
      <c r="AE301" s="68"/>
      <c r="AF301" s="68"/>
      <c r="AG301" s="68"/>
      <c r="AH301" s="68"/>
      <c r="AI301" s="68"/>
      <c r="AJ301" s="68"/>
      <c r="AK301" s="68"/>
      <c r="AL301" s="68"/>
      <c r="AM301" s="68"/>
      <c r="AN301" s="68"/>
      <c r="AO301" s="68"/>
      <c r="AP301" s="68"/>
      <c r="AQ301" s="68"/>
      <c r="AR301" s="68"/>
      <c r="AS301" s="68"/>
      <c r="AT301" s="68"/>
      <c r="AU301" s="68"/>
      <c r="AV301" s="68"/>
      <c r="AW301" s="68"/>
      <c r="AX301" s="68"/>
      <c r="AY301" s="68"/>
      <c r="AZ301" s="68"/>
      <c r="BA301" s="68"/>
      <c r="BB301" s="68"/>
      <c r="BC301" s="68"/>
      <c r="BD301" s="68"/>
      <c r="BE301" s="68"/>
      <c r="BF301" s="68"/>
      <c r="BG301" s="68"/>
      <c r="BH301" s="68"/>
      <c r="BI301" s="68"/>
      <c r="BJ301" s="68"/>
      <c r="BK301" s="68"/>
      <c r="BL301" s="68"/>
      <c r="BM301" s="68"/>
      <c r="BN301" s="68"/>
      <c r="BO301" s="68"/>
      <c r="BP301" s="68"/>
      <c r="BQ301" s="68"/>
      <c r="BR301" s="68"/>
      <c r="BS301" s="68"/>
      <c r="BT301" s="68"/>
      <c r="BU301" s="68"/>
      <c r="BV301" s="68"/>
      <c r="BW301" s="68"/>
      <c r="BX301" s="68"/>
      <c r="BY301" s="68"/>
      <c r="BZ301" s="68"/>
      <c r="CA301" s="68"/>
      <c r="CB301" s="68"/>
      <c r="CC301" s="68"/>
      <c r="CD301" s="68"/>
      <c r="CE301" s="68"/>
      <c r="CF301" s="68"/>
      <c r="CG301" s="68"/>
      <c r="CH301" s="68"/>
      <c r="CI301" s="68"/>
      <c r="CJ301" s="68"/>
      <c r="CK301" s="68"/>
      <c r="CL301" s="68"/>
      <c r="CM301" s="68"/>
      <c r="CN301" s="68"/>
      <c r="CO301" s="68"/>
      <c r="CP301" s="68"/>
      <c r="CQ301" s="68"/>
      <c r="CR301" s="68"/>
      <c r="CS301" s="68"/>
      <c r="CT301" s="68"/>
      <c r="CU301" s="68"/>
      <c r="CV301" s="68"/>
      <c r="CW301" s="68"/>
      <c r="CX301" s="68"/>
      <c r="CY301" s="68"/>
      <c r="CZ301" s="68"/>
      <c r="DA301" s="68"/>
      <c r="DB301" s="68"/>
      <c r="DC301" s="68"/>
      <c r="DD301" s="68"/>
      <c r="DE301" s="68"/>
      <c r="DF301" s="68"/>
      <c r="DG301" s="68"/>
      <c r="DH301" s="68"/>
      <c r="DI301" s="68"/>
      <c r="DJ301" s="68"/>
      <c r="DK301" s="68"/>
      <c r="DL301" s="68"/>
      <c r="DM301" s="68"/>
      <c r="DN301" s="68"/>
      <c r="DO301" s="68"/>
      <c r="DP301" s="68"/>
      <c r="DQ301" s="68"/>
      <c r="DR301" s="68"/>
      <c r="DS301" s="68"/>
      <c r="DT301" s="68"/>
      <c r="DU301" s="68"/>
      <c r="DV301" s="68"/>
      <c r="DW301" s="68"/>
      <c r="DX301" s="68"/>
      <c r="DY301" s="68"/>
      <c r="DZ301" s="68"/>
      <c r="EA301" s="68"/>
      <c r="EB301" s="68"/>
      <c r="EC301" s="68"/>
      <c r="ED301" s="68"/>
      <c r="EE301" s="68"/>
      <c r="EF301" s="68"/>
      <c r="EG301" s="68"/>
      <c r="EH301" s="68"/>
      <c r="EI301" s="68"/>
      <c r="EJ301" s="68"/>
      <c r="EK301" s="68"/>
      <c r="EL301" s="68"/>
      <c r="EM301" s="68"/>
      <c r="EN301" s="68"/>
      <c r="EO301" s="68"/>
      <c r="EP301" s="68"/>
      <c r="EQ301" s="68"/>
      <c r="ER301" s="68"/>
      <c r="ES301" s="68"/>
      <c r="ET301" s="68"/>
      <c r="EU301" s="68"/>
      <c r="EV301" s="68"/>
      <c r="EW301" s="68"/>
      <c r="EX301" s="68"/>
      <c r="EY301" s="68"/>
      <c r="EZ301" s="68"/>
      <c r="FA301" s="68"/>
      <c r="FB301" s="68"/>
      <c r="FC301" s="68"/>
      <c r="FD301" s="68"/>
      <c r="FE301" s="68"/>
      <c r="FF301" s="68"/>
      <c r="FG301" s="68"/>
      <c r="FH301" s="68"/>
      <c r="FI301" s="68"/>
      <c r="FJ301" s="68"/>
      <c r="FK301" s="68"/>
      <c r="FL301" s="68"/>
      <c r="FM301" s="68"/>
      <c r="FN301" s="68"/>
      <c r="FO301" s="68"/>
      <c r="FP301" s="68"/>
      <c r="FQ301" s="68"/>
      <c r="FR301" s="68"/>
      <c r="FS301" s="68"/>
      <c r="FT301" s="68"/>
      <c r="FU301" s="68"/>
      <c r="FV301" s="68"/>
      <c r="FW301" s="68"/>
      <c r="FX301" s="68"/>
      <c r="FY301" s="68"/>
      <c r="FZ301" s="68"/>
      <c r="GA301" s="68"/>
      <c r="GB301" s="68"/>
      <c r="GC301" s="68"/>
      <c r="GD301" s="68"/>
      <c r="GE301" s="68"/>
      <c r="GF301" s="68"/>
      <c r="GG301" s="68"/>
      <c r="GH301" s="68"/>
      <c r="GI301" s="68"/>
      <c r="GJ301" s="68"/>
      <c r="GK301" s="68"/>
      <c r="GL301" s="68"/>
      <c r="GM301" s="68"/>
      <c r="GN301" s="68"/>
      <c r="GO301" s="68"/>
      <c r="GP301" s="68"/>
      <c r="GQ301" s="68"/>
      <c r="GR301" s="68"/>
      <c r="GS301" s="68"/>
      <c r="GT301" s="68"/>
      <c r="GU301" s="68"/>
      <c r="GV301" s="68"/>
      <c r="GW301" s="68"/>
      <c r="GX301" s="68"/>
      <c r="GY301" s="68"/>
      <c r="GZ301" s="68"/>
      <c r="HA301" s="68"/>
      <c r="HB301" s="68"/>
      <c r="HC301" s="68"/>
      <c r="HD301" s="68"/>
      <c r="HE301" s="68"/>
      <c r="HF301" s="68"/>
      <c r="HG301" s="68"/>
      <c r="HH301" s="68"/>
      <c r="HI301" s="68"/>
      <c r="HJ301" s="68"/>
      <c r="HK301" s="68"/>
      <c r="HL301" s="68"/>
      <c r="HM301" s="68"/>
      <c r="HN301" s="68"/>
      <c r="HO301" s="68"/>
      <c r="HP301" s="68"/>
      <c r="HQ301" s="68"/>
      <c r="HR301" s="68"/>
      <c r="HS301" s="68"/>
      <c r="HT301" s="68"/>
      <c r="HU301" s="68"/>
      <c r="HV301" s="68"/>
      <c r="HW301" s="68"/>
      <c r="HX301" s="68"/>
      <c r="HY301" s="68"/>
      <c r="HZ301" s="68"/>
      <c r="IA301" s="68"/>
      <c r="IB301" s="68"/>
      <c r="IC301" s="68"/>
      <c r="ID301" s="68"/>
      <c r="IE301" s="68"/>
      <c r="IF301" s="68"/>
      <c r="IG301" s="68"/>
      <c r="IH301" s="68"/>
      <c r="II301" s="68"/>
      <c r="IJ301" s="68"/>
      <c r="IK301" s="68"/>
    </row>
    <row r="302" spans="1:245" s="69" customFormat="1" x14ac:dyDescent="0.35">
      <c r="A302" s="86" t="s">
        <v>364</v>
      </c>
      <c r="B302" s="86" t="s">
        <v>791</v>
      </c>
      <c r="C302" s="86" t="s">
        <v>40</v>
      </c>
      <c r="D302" s="88">
        <v>6000000</v>
      </c>
      <c r="E302" s="78"/>
    </row>
    <row r="303" spans="1:245" s="69" customFormat="1" x14ac:dyDescent="0.35">
      <c r="A303" s="110" t="s">
        <v>959</v>
      </c>
      <c r="B303" s="110" t="s">
        <v>960</v>
      </c>
      <c r="C303" s="110" t="s">
        <v>40</v>
      </c>
      <c r="D303" s="111">
        <v>10000000</v>
      </c>
      <c r="E303" s="78" t="s">
        <v>946</v>
      </c>
    </row>
    <row r="304" spans="1:245" s="69" customFormat="1" x14ac:dyDescent="0.35">
      <c r="A304" s="110" t="s">
        <v>978</v>
      </c>
      <c r="B304" s="110" t="s">
        <v>471</v>
      </c>
      <c r="C304" s="110" t="s">
        <v>40</v>
      </c>
      <c r="D304" s="111">
        <v>10000000</v>
      </c>
      <c r="E304" s="78" t="s">
        <v>946</v>
      </c>
    </row>
    <row r="305" spans="1:245" s="69" customFormat="1" x14ac:dyDescent="0.35">
      <c r="A305" s="86"/>
      <c r="B305" s="86"/>
      <c r="C305" s="86"/>
      <c r="D305" s="88"/>
      <c r="E305" s="77"/>
      <c r="F305" s="68"/>
      <c r="G305" s="68"/>
      <c r="H305" s="68"/>
      <c r="I305" s="68"/>
      <c r="J305" s="68"/>
      <c r="K305" s="68"/>
      <c r="L305" s="68"/>
      <c r="M305" s="68"/>
      <c r="N305" s="68"/>
      <c r="O305" s="68"/>
      <c r="P305" s="68"/>
      <c r="Q305" s="68"/>
      <c r="R305" s="68"/>
      <c r="S305" s="68"/>
      <c r="T305" s="68"/>
      <c r="U305" s="68"/>
      <c r="V305" s="68"/>
      <c r="W305" s="68"/>
      <c r="X305" s="68"/>
      <c r="Y305" s="68"/>
      <c r="Z305" s="68"/>
      <c r="AA305" s="68"/>
      <c r="AB305" s="68"/>
      <c r="AC305" s="68"/>
      <c r="AD305" s="68"/>
      <c r="AE305" s="68"/>
      <c r="AF305" s="68"/>
      <c r="AG305" s="68"/>
      <c r="AH305" s="68"/>
      <c r="AI305" s="68"/>
      <c r="AJ305" s="68"/>
      <c r="AK305" s="68"/>
      <c r="AL305" s="68"/>
      <c r="AM305" s="68"/>
      <c r="AN305" s="68"/>
      <c r="AO305" s="68"/>
      <c r="AP305" s="68"/>
      <c r="AQ305" s="68"/>
      <c r="AR305" s="68"/>
      <c r="AS305" s="68"/>
      <c r="AT305" s="68"/>
      <c r="AU305" s="68"/>
      <c r="AV305" s="68"/>
      <c r="AW305" s="68"/>
      <c r="AX305" s="68"/>
      <c r="AY305" s="68"/>
      <c r="AZ305" s="68"/>
      <c r="BA305" s="68"/>
      <c r="BB305" s="68"/>
      <c r="BC305" s="68"/>
      <c r="BD305" s="68"/>
      <c r="BE305" s="68"/>
      <c r="BF305" s="68"/>
      <c r="BG305" s="68"/>
      <c r="BH305" s="68"/>
      <c r="BI305" s="68"/>
      <c r="BJ305" s="68"/>
      <c r="BK305" s="68"/>
      <c r="BL305" s="68"/>
      <c r="BM305" s="68"/>
      <c r="BN305" s="68"/>
      <c r="BO305" s="68"/>
      <c r="BP305" s="68"/>
      <c r="BQ305" s="68"/>
      <c r="BR305" s="68"/>
      <c r="BS305" s="68"/>
      <c r="BT305" s="68"/>
      <c r="BU305" s="68"/>
      <c r="BV305" s="68"/>
      <c r="BW305" s="68"/>
      <c r="BX305" s="68"/>
      <c r="BY305" s="68"/>
      <c r="BZ305" s="68"/>
      <c r="CA305" s="68"/>
      <c r="CB305" s="68"/>
      <c r="CC305" s="68"/>
      <c r="CD305" s="68"/>
      <c r="CE305" s="68"/>
      <c r="CF305" s="68"/>
      <c r="CG305" s="68"/>
      <c r="CH305" s="68"/>
      <c r="CI305" s="68"/>
      <c r="CJ305" s="68"/>
      <c r="CK305" s="68"/>
      <c r="CL305" s="68"/>
      <c r="CM305" s="68"/>
      <c r="CN305" s="68"/>
      <c r="CO305" s="68"/>
      <c r="CP305" s="68"/>
      <c r="CQ305" s="68"/>
      <c r="CR305" s="68"/>
      <c r="CS305" s="68"/>
      <c r="CT305" s="68"/>
      <c r="CU305" s="68"/>
      <c r="CV305" s="68"/>
      <c r="CW305" s="68"/>
      <c r="CX305" s="68"/>
      <c r="CY305" s="68"/>
      <c r="CZ305" s="68"/>
      <c r="DA305" s="68"/>
      <c r="DB305" s="68"/>
      <c r="DC305" s="68"/>
      <c r="DD305" s="68"/>
      <c r="DE305" s="68"/>
      <c r="DF305" s="68"/>
      <c r="DG305" s="68"/>
      <c r="DH305" s="68"/>
      <c r="DI305" s="68"/>
      <c r="DJ305" s="68"/>
      <c r="DK305" s="68"/>
      <c r="DL305" s="68"/>
      <c r="DM305" s="68"/>
      <c r="DN305" s="68"/>
      <c r="DO305" s="68"/>
      <c r="DP305" s="68"/>
      <c r="DQ305" s="68"/>
      <c r="DR305" s="68"/>
      <c r="DS305" s="68"/>
      <c r="DT305" s="68"/>
      <c r="DU305" s="68"/>
      <c r="DV305" s="68"/>
      <c r="DW305" s="68"/>
      <c r="DX305" s="68"/>
      <c r="DY305" s="68"/>
      <c r="DZ305" s="68"/>
      <c r="EA305" s="68"/>
      <c r="EB305" s="68"/>
      <c r="EC305" s="68"/>
      <c r="ED305" s="68"/>
      <c r="EE305" s="68"/>
      <c r="EF305" s="68"/>
      <c r="EG305" s="68"/>
      <c r="EH305" s="68"/>
      <c r="EI305" s="68"/>
      <c r="EJ305" s="68"/>
      <c r="EK305" s="68"/>
      <c r="EL305" s="68"/>
      <c r="EM305" s="68"/>
      <c r="EN305" s="68"/>
      <c r="EO305" s="68"/>
      <c r="EP305" s="68"/>
      <c r="EQ305" s="68"/>
      <c r="ER305" s="68"/>
      <c r="ES305" s="68"/>
      <c r="ET305" s="68"/>
      <c r="EU305" s="68"/>
      <c r="EV305" s="68"/>
      <c r="EW305" s="68"/>
      <c r="EX305" s="68"/>
      <c r="EY305" s="68"/>
      <c r="EZ305" s="68"/>
      <c r="FA305" s="68"/>
      <c r="FB305" s="68"/>
      <c r="FC305" s="68"/>
      <c r="FD305" s="68"/>
      <c r="FE305" s="68"/>
      <c r="FF305" s="68"/>
      <c r="FG305" s="68"/>
      <c r="FH305" s="68"/>
      <c r="FI305" s="68"/>
      <c r="FJ305" s="68"/>
      <c r="FK305" s="68"/>
      <c r="FL305" s="68"/>
      <c r="FM305" s="68"/>
      <c r="FN305" s="68"/>
      <c r="FO305" s="68"/>
      <c r="FP305" s="68"/>
      <c r="FQ305" s="68"/>
      <c r="FR305" s="68"/>
      <c r="FS305" s="68"/>
      <c r="FT305" s="68"/>
      <c r="FU305" s="68"/>
      <c r="FV305" s="68"/>
      <c r="FW305" s="68"/>
      <c r="FX305" s="68"/>
      <c r="FY305" s="68"/>
      <c r="FZ305" s="68"/>
      <c r="GA305" s="68"/>
      <c r="GB305" s="68"/>
      <c r="GC305" s="68"/>
      <c r="GD305" s="68"/>
      <c r="GE305" s="68"/>
      <c r="GF305" s="68"/>
      <c r="GG305" s="68"/>
      <c r="GH305" s="68"/>
      <c r="GI305" s="68"/>
      <c r="GJ305" s="68"/>
      <c r="GK305" s="68"/>
      <c r="GL305" s="68"/>
      <c r="GM305" s="68"/>
      <c r="GN305" s="68"/>
      <c r="GO305" s="68"/>
      <c r="GP305" s="68"/>
      <c r="GQ305" s="68"/>
      <c r="GR305" s="68"/>
      <c r="GS305" s="68"/>
      <c r="GT305" s="68"/>
      <c r="GU305" s="68"/>
      <c r="GV305" s="68"/>
      <c r="GW305" s="68"/>
      <c r="GX305" s="68"/>
      <c r="GY305" s="68"/>
      <c r="GZ305" s="68"/>
      <c r="HA305" s="68"/>
      <c r="HB305" s="68"/>
      <c r="HC305" s="68"/>
      <c r="HD305" s="68"/>
      <c r="HE305" s="68"/>
      <c r="HF305" s="68"/>
      <c r="HG305" s="68"/>
      <c r="HH305" s="68"/>
      <c r="HI305" s="68"/>
      <c r="HJ305" s="68"/>
      <c r="HK305" s="68"/>
      <c r="HL305" s="68"/>
      <c r="HM305" s="68"/>
      <c r="HN305" s="68"/>
      <c r="HO305" s="68"/>
      <c r="HP305" s="68"/>
      <c r="HQ305" s="68"/>
      <c r="HR305" s="68"/>
      <c r="HS305" s="68"/>
      <c r="HT305" s="68"/>
      <c r="HU305" s="68"/>
      <c r="HV305" s="68"/>
      <c r="HW305" s="68"/>
      <c r="HX305" s="68"/>
      <c r="HY305" s="68"/>
      <c r="HZ305" s="68"/>
      <c r="IA305" s="68"/>
      <c r="IB305" s="68"/>
      <c r="IC305" s="68"/>
      <c r="ID305" s="68"/>
      <c r="IE305" s="68"/>
      <c r="IF305" s="68"/>
      <c r="IG305" s="68"/>
      <c r="IH305" s="68"/>
      <c r="II305" s="68"/>
      <c r="IJ305" s="68"/>
      <c r="IK305" s="68"/>
    </row>
    <row r="306" spans="1:245" x14ac:dyDescent="0.35">
      <c r="D306" s="88"/>
    </row>
    <row r="307" spans="1:245" x14ac:dyDescent="0.35">
      <c r="B307" s="87" t="s">
        <v>365</v>
      </c>
      <c r="D307" s="88"/>
    </row>
    <row r="308" spans="1:245" x14ac:dyDescent="0.35">
      <c r="A308" s="86" t="s">
        <v>366</v>
      </c>
      <c r="B308" s="86" t="s">
        <v>367</v>
      </c>
      <c r="C308" s="86" t="s">
        <v>6</v>
      </c>
      <c r="D308" s="88">
        <v>12000000</v>
      </c>
    </row>
    <row r="309" spans="1:245" x14ac:dyDescent="0.35">
      <c r="D309" s="88"/>
    </row>
    <row r="310" spans="1:245" x14ac:dyDescent="0.35">
      <c r="A310" s="86" t="s">
        <v>368</v>
      </c>
      <c r="B310" s="86" t="s">
        <v>792</v>
      </c>
      <c r="C310" s="86" t="s">
        <v>8</v>
      </c>
      <c r="D310" s="88">
        <v>13000000</v>
      </c>
    </row>
    <row r="311" spans="1:245" s="68" customFormat="1" x14ac:dyDescent="0.35">
      <c r="A311" s="86" t="s">
        <v>370</v>
      </c>
      <c r="B311" s="86" t="s">
        <v>793</v>
      </c>
      <c r="C311" s="86" t="s">
        <v>8</v>
      </c>
      <c r="D311" s="88">
        <v>13000000</v>
      </c>
      <c r="E311" s="78"/>
      <c r="F311" s="69"/>
      <c r="G311" s="69"/>
      <c r="H311" s="69"/>
      <c r="I311" s="69"/>
      <c r="J311" s="69"/>
      <c r="K311" s="69"/>
      <c r="L311" s="69"/>
      <c r="M311" s="69"/>
      <c r="N311" s="69"/>
      <c r="O311" s="69"/>
      <c r="P311" s="69"/>
      <c r="Q311" s="69"/>
      <c r="R311" s="69"/>
      <c r="S311" s="69"/>
      <c r="T311" s="69"/>
      <c r="U311" s="69"/>
      <c r="V311" s="69"/>
      <c r="W311" s="69"/>
      <c r="X311" s="69"/>
      <c r="Y311" s="69"/>
      <c r="Z311" s="69"/>
      <c r="AA311" s="69"/>
      <c r="AB311" s="69"/>
      <c r="AC311" s="69"/>
      <c r="AD311" s="69"/>
      <c r="AE311" s="69"/>
      <c r="AF311" s="69"/>
      <c r="AG311" s="69"/>
      <c r="AH311" s="69"/>
      <c r="AI311" s="69"/>
      <c r="AJ311" s="69"/>
      <c r="AK311" s="69"/>
      <c r="AL311" s="69"/>
      <c r="AM311" s="69"/>
      <c r="AN311" s="69"/>
      <c r="AO311" s="69"/>
      <c r="AP311" s="69"/>
      <c r="AQ311" s="69"/>
      <c r="AR311" s="69"/>
      <c r="AS311" s="69"/>
      <c r="AT311" s="69"/>
      <c r="AU311" s="69"/>
      <c r="AV311" s="69"/>
      <c r="AW311" s="69"/>
      <c r="AX311" s="69"/>
      <c r="AY311" s="69"/>
      <c r="AZ311" s="69"/>
      <c r="BA311" s="69"/>
      <c r="BB311" s="69"/>
      <c r="BC311" s="69"/>
      <c r="BD311" s="69"/>
      <c r="BE311" s="69"/>
      <c r="BF311" s="69"/>
      <c r="BG311" s="69"/>
      <c r="BH311" s="69"/>
      <c r="BI311" s="69"/>
      <c r="BJ311" s="69"/>
      <c r="BK311" s="69"/>
      <c r="BL311" s="69"/>
      <c r="BM311" s="69"/>
      <c r="BN311" s="69"/>
      <c r="BO311" s="69"/>
      <c r="BP311" s="69"/>
      <c r="BQ311" s="69"/>
      <c r="BR311" s="69"/>
      <c r="BS311" s="69"/>
      <c r="BT311" s="69"/>
      <c r="BU311" s="69"/>
      <c r="BV311" s="69"/>
      <c r="BW311" s="69"/>
      <c r="BX311" s="69"/>
      <c r="BY311" s="69"/>
      <c r="BZ311" s="69"/>
      <c r="CA311" s="69"/>
      <c r="CB311" s="69"/>
      <c r="CC311" s="69"/>
      <c r="CD311" s="69"/>
      <c r="CE311" s="69"/>
      <c r="CF311" s="69"/>
      <c r="CG311" s="69"/>
      <c r="CH311" s="69"/>
      <c r="CI311" s="69"/>
      <c r="CJ311" s="69"/>
      <c r="CK311" s="69"/>
      <c r="CL311" s="69"/>
      <c r="CM311" s="69"/>
      <c r="CN311" s="69"/>
      <c r="CO311" s="69"/>
      <c r="CP311" s="69"/>
      <c r="CQ311" s="69"/>
      <c r="CR311" s="69"/>
      <c r="CS311" s="69"/>
      <c r="CT311" s="69"/>
      <c r="CU311" s="69"/>
      <c r="CV311" s="69"/>
      <c r="CW311" s="69"/>
      <c r="CX311" s="69"/>
      <c r="CY311" s="69"/>
      <c r="CZ311" s="69"/>
      <c r="DA311" s="69"/>
      <c r="DB311" s="69"/>
      <c r="DC311" s="69"/>
      <c r="DD311" s="69"/>
      <c r="DE311" s="69"/>
      <c r="DF311" s="69"/>
      <c r="DG311" s="69"/>
      <c r="DH311" s="69"/>
      <c r="DI311" s="69"/>
      <c r="DJ311" s="69"/>
      <c r="DK311" s="69"/>
      <c r="DL311" s="69"/>
      <c r="DM311" s="69"/>
      <c r="DN311" s="69"/>
      <c r="DO311" s="69"/>
      <c r="DP311" s="69"/>
      <c r="DQ311" s="69"/>
      <c r="DR311" s="69"/>
      <c r="DS311" s="69"/>
      <c r="DT311" s="69"/>
      <c r="DU311" s="69"/>
      <c r="DV311" s="69"/>
      <c r="DW311" s="69"/>
      <c r="DX311" s="69"/>
      <c r="DY311" s="69"/>
      <c r="DZ311" s="69"/>
      <c r="EA311" s="69"/>
      <c r="EB311" s="69"/>
      <c r="EC311" s="69"/>
      <c r="ED311" s="69"/>
      <c r="EE311" s="69"/>
      <c r="EF311" s="69"/>
      <c r="EG311" s="69"/>
      <c r="EH311" s="69"/>
      <c r="EI311" s="69"/>
      <c r="EJ311" s="69"/>
      <c r="EK311" s="69"/>
      <c r="EL311" s="69"/>
      <c r="EM311" s="69"/>
      <c r="EN311" s="69"/>
      <c r="EO311" s="69"/>
      <c r="EP311" s="69"/>
      <c r="EQ311" s="69"/>
      <c r="ER311" s="69"/>
      <c r="ES311" s="69"/>
      <c r="ET311" s="69"/>
      <c r="EU311" s="69"/>
      <c r="EV311" s="69"/>
      <c r="EW311" s="69"/>
      <c r="EX311" s="69"/>
      <c r="EY311" s="69"/>
      <c r="EZ311" s="69"/>
      <c r="FA311" s="69"/>
      <c r="FB311" s="69"/>
      <c r="FC311" s="69"/>
      <c r="FD311" s="69"/>
      <c r="FE311" s="69"/>
      <c r="FF311" s="69"/>
      <c r="FG311" s="69"/>
      <c r="FH311" s="69"/>
      <c r="FI311" s="69"/>
      <c r="FJ311" s="69"/>
      <c r="FK311" s="69"/>
      <c r="FL311" s="69"/>
      <c r="FM311" s="69"/>
      <c r="FN311" s="69"/>
      <c r="FO311" s="69"/>
      <c r="FP311" s="69"/>
      <c r="FQ311" s="69"/>
      <c r="FR311" s="69"/>
      <c r="FS311" s="69"/>
      <c r="FT311" s="69"/>
      <c r="FU311" s="69"/>
      <c r="FV311" s="69"/>
      <c r="FW311" s="69"/>
      <c r="FX311" s="69"/>
      <c r="FY311" s="69"/>
      <c r="FZ311" s="69"/>
      <c r="GA311" s="69"/>
      <c r="GB311" s="69"/>
      <c r="GC311" s="69"/>
      <c r="GD311" s="69"/>
      <c r="GE311" s="69"/>
      <c r="GF311" s="69"/>
      <c r="GG311" s="69"/>
      <c r="GH311" s="69"/>
      <c r="GI311" s="69"/>
      <c r="GJ311" s="69"/>
      <c r="GK311" s="69"/>
      <c r="GL311" s="69"/>
      <c r="GM311" s="69"/>
      <c r="GN311" s="69"/>
      <c r="GO311" s="69"/>
      <c r="GP311" s="69"/>
      <c r="GQ311" s="69"/>
      <c r="GR311" s="69"/>
      <c r="GS311" s="69"/>
      <c r="GT311" s="69"/>
      <c r="GU311" s="69"/>
      <c r="GV311" s="69"/>
      <c r="GW311" s="69"/>
      <c r="GX311" s="69"/>
      <c r="GY311" s="69"/>
      <c r="GZ311" s="69"/>
      <c r="HA311" s="69"/>
      <c r="HB311" s="69"/>
      <c r="HC311" s="69"/>
      <c r="HD311" s="69"/>
      <c r="HE311" s="69"/>
      <c r="HF311" s="69"/>
      <c r="HG311" s="69"/>
      <c r="HH311" s="69"/>
      <c r="HI311" s="69"/>
      <c r="HJ311" s="69"/>
      <c r="HK311" s="69"/>
      <c r="HL311" s="69"/>
      <c r="HM311" s="69"/>
      <c r="HN311" s="69"/>
      <c r="HO311" s="69"/>
      <c r="HP311" s="69"/>
      <c r="HQ311" s="69"/>
      <c r="HR311" s="69"/>
      <c r="HS311" s="69"/>
      <c r="HT311" s="69"/>
      <c r="HU311" s="69"/>
      <c r="HV311" s="69"/>
      <c r="HW311" s="69"/>
      <c r="HX311" s="69"/>
      <c r="HY311" s="69"/>
      <c r="HZ311" s="69"/>
      <c r="IA311" s="69"/>
      <c r="IB311" s="69"/>
      <c r="IC311" s="69"/>
      <c r="ID311" s="69"/>
      <c r="IE311" s="69"/>
      <c r="IF311" s="69"/>
      <c r="IG311" s="69"/>
      <c r="IH311" s="69"/>
      <c r="II311" s="69"/>
      <c r="IJ311" s="69"/>
      <c r="IK311" s="69"/>
    </row>
    <row r="312" spans="1:245" x14ac:dyDescent="0.35">
      <c r="A312" s="86" t="s">
        <v>372</v>
      </c>
      <c r="B312" s="86" t="s">
        <v>369</v>
      </c>
      <c r="C312" s="86" t="s">
        <v>8</v>
      </c>
      <c r="D312" s="88">
        <v>11000000</v>
      </c>
      <c r="E312" s="77"/>
      <c r="F312" s="68"/>
      <c r="G312" s="68"/>
      <c r="H312" s="68"/>
      <c r="I312" s="68"/>
      <c r="J312" s="68"/>
      <c r="K312" s="68"/>
      <c r="L312" s="68"/>
      <c r="M312" s="68"/>
      <c r="N312" s="68"/>
      <c r="O312" s="68"/>
      <c r="P312" s="68"/>
      <c r="Q312" s="68"/>
      <c r="R312" s="68"/>
      <c r="S312" s="68"/>
      <c r="T312" s="68"/>
      <c r="U312" s="68"/>
      <c r="V312" s="68"/>
      <c r="W312" s="68"/>
      <c r="X312" s="68"/>
      <c r="Y312" s="68"/>
      <c r="Z312" s="68"/>
      <c r="AA312" s="68"/>
      <c r="AB312" s="68"/>
      <c r="AC312" s="68"/>
      <c r="AD312" s="68"/>
      <c r="AE312" s="68"/>
      <c r="AF312" s="68"/>
      <c r="AG312" s="68"/>
      <c r="AH312" s="68"/>
      <c r="AI312" s="68"/>
      <c r="AJ312" s="68"/>
      <c r="AK312" s="68"/>
      <c r="AL312" s="68"/>
      <c r="AM312" s="68"/>
      <c r="AN312" s="68"/>
      <c r="AO312" s="68"/>
      <c r="AP312" s="68"/>
      <c r="AQ312" s="68"/>
      <c r="AR312" s="68"/>
      <c r="AS312" s="68"/>
      <c r="AT312" s="68"/>
      <c r="AU312" s="68"/>
      <c r="AV312" s="68"/>
      <c r="AW312" s="68"/>
      <c r="AX312" s="68"/>
      <c r="AY312" s="68"/>
      <c r="AZ312" s="68"/>
      <c r="BA312" s="68"/>
      <c r="BB312" s="68"/>
      <c r="BC312" s="68"/>
      <c r="BD312" s="68"/>
      <c r="BE312" s="68"/>
      <c r="BF312" s="68"/>
      <c r="BG312" s="68"/>
      <c r="BH312" s="68"/>
      <c r="BI312" s="68"/>
      <c r="BJ312" s="68"/>
      <c r="BK312" s="68"/>
      <c r="BL312" s="68"/>
      <c r="BM312" s="68"/>
      <c r="BN312" s="68"/>
      <c r="BO312" s="68"/>
      <c r="BP312" s="68"/>
      <c r="BQ312" s="68"/>
      <c r="BR312" s="68"/>
      <c r="BS312" s="68"/>
      <c r="BT312" s="68"/>
      <c r="BU312" s="68"/>
      <c r="BV312" s="68"/>
      <c r="BW312" s="68"/>
      <c r="BX312" s="68"/>
      <c r="BY312" s="68"/>
      <c r="BZ312" s="68"/>
      <c r="CA312" s="68"/>
      <c r="CB312" s="68"/>
      <c r="CC312" s="68"/>
      <c r="CD312" s="68"/>
      <c r="CE312" s="68"/>
      <c r="CF312" s="68"/>
      <c r="CG312" s="68"/>
      <c r="CH312" s="68"/>
      <c r="CI312" s="68"/>
      <c r="CJ312" s="68"/>
      <c r="CK312" s="68"/>
      <c r="CL312" s="68"/>
      <c r="CM312" s="68"/>
      <c r="CN312" s="68"/>
      <c r="CO312" s="68"/>
      <c r="CP312" s="68"/>
      <c r="CQ312" s="68"/>
      <c r="CR312" s="68"/>
      <c r="CS312" s="68"/>
      <c r="CT312" s="68"/>
      <c r="CU312" s="68"/>
      <c r="CV312" s="68"/>
      <c r="CW312" s="68"/>
      <c r="CX312" s="68"/>
      <c r="CY312" s="68"/>
      <c r="CZ312" s="68"/>
      <c r="DA312" s="68"/>
      <c r="DB312" s="68"/>
      <c r="DC312" s="68"/>
      <c r="DD312" s="68"/>
      <c r="DE312" s="68"/>
      <c r="DF312" s="68"/>
      <c r="DG312" s="68"/>
      <c r="DH312" s="68"/>
      <c r="DI312" s="68"/>
      <c r="DJ312" s="68"/>
      <c r="DK312" s="68"/>
      <c r="DL312" s="68"/>
      <c r="DM312" s="68"/>
      <c r="DN312" s="68"/>
      <c r="DO312" s="68"/>
      <c r="DP312" s="68"/>
      <c r="DQ312" s="68"/>
      <c r="DR312" s="68"/>
      <c r="DS312" s="68"/>
      <c r="DT312" s="68"/>
      <c r="DU312" s="68"/>
      <c r="DV312" s="68"/>
      <c r="DW312" s="68"/>
      <c r="DX312" s="68"/>
      <c r="DY312" s="68"/>
      <c r="DZ312" s="68"/>
      <c r="EA312" s="68"/>
      <c r="EB312" s="68"/>
      <c r="EC312" s="68"/>
      <c r="ED312" s="68"/>
      <c r="EE312" s="68"/>
      <c r="EF312" s="68"/>
      <c r="EG312" s="68"/>
      <c r="EH312" s="68"/>
      <c r="EI312" s="68"/>
      <c r="EJ312" s="68"/>
      <c r="EK312" s="68"/>
      <c r="EL312" s="68"/>
      <c r="EM312" s="68"/>
      <c r="EN312" s="68"/>
      <c r="EO312" s="68"/>
      <c r="EP312" s="68"/>
      <c r="EQ312" s="68"/>
      <c r="ER312" s="68"/>
      <c r="ES312" s="68"/>
      <c r="ET312" s="68"/>
      <c r="EU312" s="68"/>
      <c r="EV312" s="68"/>
      <c r="EW312" s="68"/>
      <c r="EX312" s="68"/>
      <c r="EY312" s="68"/>
      <c r="EZ312" s="68"/>
      <c r="FA312" s="68"/>
      <c r="FB312" s="68"/>
      <c r="FC312" s="68"/>
      <c r="FD312" s="68"/>
      <c r="FE312" s="68"/>
      <c r="FF312" s="68"/>
      <c r="FG312" s="68"/>
      <c r="FH312" s="68"/>
      <c r="FI312" s="68"/>
      <c r="FJ312" s="68"/>
      <c r="FK312" s="68"/>
      <c r="FL312" s="68"/>
      <c r="FM312" s="68"/>
      <c r="FN312" s="68"/>
      <c r="FO312" s="68"/>
      <c r="FP312" s="68"/>
      <c r="FQ312" s="68"/>
      <c r="FR312" s="68"/>
      <c r="FS312" s="68"/>
      <c r="FT312" s="68"/>
      <c r="FU312" s="68"/>
      <c r="FV312" s="68"/>
      <c r="FW312" s="68"/>
      <c r="FX312" s="68"/>
      <c r="FY312" s="68"/>
      <c r="FZ312" s="68"/>
      <c r="GA312" s="68"/>
      <c r="GB312" s="68"/>
      <c r="GC312" s="68"/>
      <c r="GD312" s="68"/>
      <c r="GE312" s="68"/>
      <c r="GF312" s="68"/>
      <c r="GG312" s="68"/>
      <c r="GH312" s="68"/>
      <c r="GI312" s="68"/>
      <c r="GJ312" s="68"/>
      <c r="GK312" s="68"/>
      <c r="GL312" s="68"/>
      <c r="GM312" s="68"/>
      <c r="GN312" s="68"/>
      <c r="GO312" s="68"/>
      <c r="GP312" s="68"/>
      <c r="GQ312" s="68"/>
      <c r="GR312" s="68"/>
      <c r="GS312" s="68"/>
      <c r="GT312" s="68"/>
      <c r="GU312" s="68"/>
      <c r="GV312" s="68"/>
      <c r="GW312" s="68"/>
      <c r="GX312" s="68"/>
      <c r="GY312" s="68"/>
      <c r="GZ312" s="68"/>
      <c r="HA312" s="68"/>
      <c r="HB312" s="68"/>
      <c r="HC312" s="68"/>
      <c r="HD312" s="68"/>
      <c r="HE312" s="68"/>
      <c r="HF312" s="68"/>
      <c r="HG312" s="68"/>
      <c r="HH312" s="68"/>
      <c r="HI312" s="68"/>
      <c r="HJ312" s="68"/>
      <c r="HK312" s="68"/>
      <c r="HL312" s="68"/>
      <c r="HM312" s="68"/>
      <c r="HN312" s="68"/>
      <c r="HO312" s="68"/>
      <c r="HP312" s="68"/>
      <c r="HQ312" s="68"/>
      <c r="HR312" s="68"/>
      <c r="HS312" s="68"/>
      <c r="HT312" s="68"/>
      <c r="HU312" s="68"/>
      <c r="HV312" s="68"/>
      <c r="HW312" s="68"/>
      <c r="HX312" s="68"/>
      <c r="HY312" s="68"/>
      <c r="HZ312" s="68"/>
      <c r="IA312" s="68"/>
      <c r="IB312" s="68"/>
      <c r="IC312" s="68"/>
      <c r="ID312" s="68"/>
      <c r="IE312" s="68"/>
      <c r="IF312" s="68"/>
      <c r="IG312" s="68"/>
      <c r="IH312" s="68"/>
      <c r="II312" s="68"/>
      <c r="IJ312" s="68"/>
      <c r="IK312" s="68"/>
    </row>
    <row r="313" spans="1:245" s="70" customFormat="1" x14ac:dyDescent="0.35">
      <c r="A313" s="86" t="s">
        <v>374</v>
      </c>
      <c r="B313" s="86" t="s">
        <v>371</v>
      </c>
      <c r="C313" s="86" t="s">
        <v>8</v>
      </c>
      <c r="D313" s="88">
        <v>10000000</v>
      </c>
      <c r="E313" s="76"/>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c r="CW313" s="1"/>
      <c r="CX313" s="1"/>
      <c r="CY313" s="1"/>
      <c r="CZ313" s="1"/>
      <c r="DA313" s="1"/>
      <c r="DB313" s="1"/>
      <c r="DC313" s="1"/>
      <c r="DD313" s="1"/>
      <c r="DE313" s="1"/>
      <c r="DF313" s="1"/>
      <c r="DG313" s="1"/>
      <c r="DH313" s="1"/>
      <c r="DI313" s="1"/>
      <c r="DJ313" s="1"/>
      <c r="DK313" s="1"/>
      <c r="DL313" s="1"/>
      <c r="DM313" s="1"/>
      <c r="DN313" s="1"/>
      <c r="DO313" s="1"/>
      <c r="DP313" s="1"/>
      <c r="DQ313" s="1"/>
      <c r="DR313" s="1"/>
      <c r="DS313" s="1"/>
      <c r="DT313" s="1"/>
      <c r="DU313" s="1"/>
      <c r="DV313" s="1"/>
      <c r="DW313" s="1"/>
      <c r="DX313" s="1"/>
      <c r="DY313" s="1"/>
      <c r="DZ313" s="1"/>
      <c r="EA313" s="1"/>
      <c r="EB313" s="1"/>
      <c r="EC313" s="1"/>
      <c r="ED313" s="1"/>
      <c r="EE313" s="1"/>
      <c r="EF313" s="1"/>
      <c r="EG313" s="1"/>
      <c r="EH313" s="1"/>
      <c r="EI313" s="1"/>
      <c r="EJ313" s="1"/>
      <c r="EK313" s="1"/>
      <c r="EL313" s="1"/>
      <c r="EM313" s="1"/>
      <c r="EN313" s="1"/>
      <c r="EO313" s="1"/>
      <c r="EP313" s="1"/>
      <c r="EQ313" s="1"/>
      <c r="ER313" s="1"/>
      <c r="ES313" s="1"/>
      <c r="ET313" s="1"/>
      <c r="EU313" s="1"/>
      <c r="EV313" s="1"/>
      <c r="EW313" s="1"/>
      <c r="EX313" s="1"/>
      <c r="EY313" s="1"/>
      <c r="EZ313" s="1"/>
      <c r="FA313" s="1"/>
      <c r="FB313" s="1"/>
      <c r="FC313" s="1"/>
      <c r="FD313" s="1"/>
      <c r="FE313" s="1"/>
      <c r="FF313" s="1"/>
      <c r="FG313" s="1"/>
      <c r="FH313" s="1"/>
      <c r="FI313" s="1"/>
      <c r="FJ313" s="1"/>
      <c r="FK313" s="1"/>
      <c r="FL313" s="1"/>
      <c r="FM313" s="1"/>
      <c r="FN313" s="1"/>
      <c r="FO313" s="1"/>
      <c r="FP313" s="1"/>
      <c r="FQ313" s="1"/>
      <c r="FR313" s="1"/>
      <c r="FS313" s="1"/>
      <c r="FT313" s="1"/>
      <c r="FU313" s="1"/>
      <c r="FV313" s="1"/>
      <c r="FW313" s="1"/>
      <c r="FX313" s="1"/>
      <c r="FY313" s="1"/>
      <c r="FZ313" s="1"/>
      <c r="GA313" s="1"/>
      <c r="GB313" s="1"/>
      <c r="GC313" s="1"/>
      <c r="GD313" s="1"/>
      <c r="GE313" s="1"/>
      <c r="GF313" s="1"/>
      <c r="GG313" s="1"/>
      <c r="GH313" s="1"/>
      <c r="GI313" s="1"/>
      <c r="GJ313" s="1"/>
      <c r="GK313" s="1"/>
      <c r="GL313" s="1"/>
      <c r="GM313" s="1"/>
      <c r="GN313" s="1"/>
      <c r="GO313" s="1"/>
      <c r="GP313" s="1"/>
      <c r="GQ313" s="1"/>
      <c r="GR313" s="1"/>
      <c r="GS313" s="1"/>
      <c r="GT313" s="1"/>
      <c r="GU313" s="1"/>
      <c r="GV313" s="1"/>
      <c r="GW313" s="1"/>
      <c r="GX313" s="1"/>
      <c r="GY313" s="1"/>
      <c r="GZ313" s="1"/>
      <c r="HA313" s="1"/>
      <c r="HB313" s="1"/>
      <c r="HC313" s="1"/>
      <c r="HD313" s="1"/>
      <c r="HE313" s="1"/>
      <c r="HF313" s="1"/>
      <c r="HG313" s="1"/>
      <c r="HH313" s="1"/>
      <c r="HI313" s="1"/>
      <c r="HJ313" s="1"/>
      <c r="HK313" s="1"/>
      <c r="HL313" s="1"/>
      <c r="HM313" s="1"/>
      <c r="HN313" s="1"/>
      <c r="HO313" s="1"/>
      <c r="HP313" s="1"/>
      <c r="HQ313" s="1"/>
      <c r="HR313" s="1"/>
      <c r="HS313" s="1"/>
      <c r="HT313" s="1"/>
      <c r="HU313" s="1"/>
      <c r="HV313" s="1"/>
      <c r="HW313" s="1"/>
      <c r="HX313" s="1"/>
      <c r="HY313" s="1"/>
      <c r="HZ313" s="1"/>
      <c r="IA313" s="1"/>
      <c r="IB313" s="1"/>
      <c r="IC313" s="1"/>
      <c r="ID313" s="1"/>
      <c r="IE313" s="1"/>
      <c r="IF313" s="1"/>
      <c r="IG313" s="1"/>
      <c r="IH313" s="1"/>
      <c r="II313" s="1"/>
      <c r="IJ313" s="1"/>
      <c r="IK313" s="1"/>
    </row>
    <row r="314" spans="1:245" s="69" customFormat="1" x14ac:dyDescent="0.35">
      <c r="A314" s="86" t="s">
        <v>376</v>
      </c>
      <c r="B314" s="86" t="s">
        <v>373</v>
      </c>
      <c r="C314" s="86" t="s">
        <v>8</v>
      </c>
      <c r="D314" s="88">
        <v>9000000</v>
      </c>
      <c r="E314" s="78"/>
    </row>
    <row r="315" spans="1:245" s="70" customFormat="1" x14ac:dyDescent="0.35">
      <c r="A315" s="86" t="s">
        <v>378</v>
      </c>
      <c r="B315" s="86" t="s">
        <v>794</v>
      </c>
      <c r="C315" s="86" t="s">
        <v>8</v>
      </c>
      <c r="D315" s="88">
        <v>8000000</v>
      </c>
      <c r="E315" s="80"/>
    </row>
    <row r="316" spans="1:245" s="102" customFormat="1" x14ac:dyDescent="0.35">
      <c r="A316" s="98" t="s">
        <v>935</v>
      </c>
      <c r="B316" s="98" t="s">
        <v>925</v>
      </c>
      <c r="C316" s="98" t="s">
        <v>8</v>
      </c>
      <c r="D316" s="103">
        <v>7000000</v>
      </c>
      <c r="E316" s="101"/>
    </row>
    <row r="317" spans="1:245" x14ac:dyDescent="0.35">
      <c r="D317" s="88"/>
      <c r="E317" s="80"/>
      <c r="F317" s="70"/>
      <c r="G317" s="70"/>
      <c r="H317" s="70"/>
      <c r="I317" s="70"/>
      <c r="J317" s="70"/>
      <c r="K317" s="70"/>
      <c r="L317" s="70"/>
      <c r="M317" s="70"/>
      <c r="N317" s="70"/>
      <c r="O317" s="70"/>
      <c r="P317" s="70"/>
      <c r="Q317" s="70"/>
      <c r="R317" s="70"/>
      <c r="S317" s="70"/>
      <c r="T317" s="70"/>
      <c r="U317" s="70"/>
      <c r="V317" s="70"/>
      <c r="W317" s="70"/>
      <c r="X317" s="70"/>
      <c r="Y317" s="70"/>
      <c r="Z317" s="70"/>
      <c r="AA317" s="70"/>
      <c r="AB317" s="70"/>
      <c r="AC317" s="70"/>
      <c r="AD317" s="70"/>
      <c r="AE317" s="70"/>
      <c r="AF317" s="70"/>
      <c r="AG317" s="70"/>
      <c r="AH317" s="70"/>
      <c r="AI317" s="70"/>
      <c r="AJ317" s="70"/>
      <c r="AK317" s="70"/>
      <c r="AL317" s="70"/>
      <c r="AM317" s="70"/>
      <c r="AN317" s="70"/>
      <c r="AO317" s="70"/>
      <c r="AP317" s="70"/>
      <c r="AQ317" s="70"/>
      <c r="AR317" s="70"/>
      <c r="AS317" s="70"/>
      <c r="AT317" s="70"/>
      <c r="AU317" s="70"/>
      <c r="AV317" s="70"/>
      <c r="AW317" s="70"/>
      <c r="AX317" s="70"/>
      <c r="AY317" s="70"/>
      <c r="AZ317" s="70"/>
      <c r="BA317" s="70"/>
      <c r="BB317" s="70"/>
      <c r="BC317" s="70"/>
      <c r="BD317" s="70"/>
      <c r="BE317" s="70"/>
      <c r="BF317" s="70"/>
      <c r="BG317" s="70"/>
      <c r="BH317" s="70"/>
      <c r="BI317" s="70"/>
      <c r="BJ317" s="70"/>
      <c r="BK317" s="70"/>
      <c r="BL317" s="70"/>
      <c r="BM317" s="70"/>
      <c r="BN317" s="70"/>
      <c r="BO317" s="70"/>
      <c r="BP317" s="70"/>
      <c r="BQ317" s="70"/>
      <c r="BR317" s="70"/>
      <c r="BS317" s="70"/>
      <c r="BT317" s="70"/>
      <c r="BU317" s="70"/>
      <c r="BV317" s="70"/>
      <c r="BW317" s="70"/>
      <c r="BX317" s="70"/>
      <c r="BY317" s="70"/>
      <c r="BZ317" s="70"/>
      <c r="CA317" s="70"/>
      <c r="CB317" s="70"/>
      <c r="CC317" s="70"/>
      <c r="CD317" s="70"/>
      <c r="CE317" s="70"/>
      <c r="CF317" s="70"/>
      <c r="CG317" s="70"/>
      <c r="CH317" s="70"/>
      <c r="CI317" s="70"/>
      <c r="CJ317" s="70"/>
      <c r="CK317" s="70"/>
      <c r="CL317" s="70"/>
      <c r="CM317" s="70"/>
      <c r="CN317" s="70"/>
      <c r="CO317" s="70"/>
      <c r="CP317" s="70"/>
      <c r="CQ317" s="70"/>
      <c r="CR317" s="70"/>
      <c r="CS317" s="70"/>
      <c r="CT317" s="70"/>
      <c r="CU317" s="70"/>
      <c r="CV317" s="70"/>
      <c r="CW317" s="70"/>
      <c r="CX317" s="70"/>
      <c r="CY317" s="70"/>
      <c r="CZ317" s="70"/>
      <c r="DA317" s="70"/>
      <c r="DB317" s="70"/>
      <c r="DC317" s="70"/>
      <c r="DD317" s="70"/>
      <c r="DE317" s="70"/>
      <c r="DF317" s="70"/>
      <c r="DG317" s="70"/>
      <c r="DH317" s="70"/>
      <c r="DI317" s="70"/>
      <c r="DJ317" s="70"/>
      <c r="DK317" s="70"/>
      <c r="DL317" s="70"/>
      <c r="DM317" s="70"/>
      <c r="DN317" s="70"/>
      <c r="DO317" s="70"/>
      <c r="DP317" s="70"/>
      <c r="DQ317" s="70"/>
      <c r="DR317" s="70"/>
      <c r="DS317" s="70"/>
      <c r="DT317" s="70"/>
      <c r="DU317" s="70"/>
      <c r="DV317" s="70"/>
      <c r="DW317" s="70"/>
      <c r="DX317" s="70"/>
      <c r="DY317" s="70"/>
      <c r="DZ317" s="70"/>
      <c r="EA317" s="70"/>
      <c r="EB317" s="70"/>
      <c r="EC317" s="70"/>
      <c r="ED317" s="70"/>
      <c r="EE317" s="70"/>
      <c r="EF317" s="70"/>
      <c r="EG317" s="70"/>
      <c r="EH317" s="70"/>
      <c r="EI317" s="70"/>
      <c r="EJ317" s="70"/>
      <c r="EK317" s="70"/>
      <c r="EL317" s="70"/>
      <c r="EM317" s="70"/>
      <c r="EN317" s="70"/>
      <c r="EO317" s="70"/>
      <c r="EP317" s="70"/>
      <c r="EQ317" s="70"/>
      <c r="ER317" s="70"/>
      <c r="ES317" s="70"/>
      <c r="ET317" s="70"/>
      <c r="EU317" s="70"/>
      <c r="EV317" s="70"/>
      <c r="EW317" s="70"/>
      <c r="EX317" s="70"/>
      <c r="EY317" s="70"/>
      <c r="EZ317" s="70"/>
      <c r="FA317" s="70"/>
      <c r="FB317" s="70"/>
      <c r="FC317" s="70"/>
      <c r="FD317" s="70"/>
      <c r="FE317" s="70"/>
      <c r="FF317" s="70"/>
      <c r="FG317" s="70"/>
      <c r="FH317" s="70"/>
      <c r="FI317" s="70"/>
      <c r="FJ317" s="70"/>
      <c r="FK317" s="70"/>
      <c r="FL317" s="70"/>
      <c r="FM317" s="70"/>
      <c r="FN317" s="70"/>
      <c r="FO317" s="70"/>
      <c r="FP317" s="70"/>
      <c r="FQ317" s="70"/>
      <c r="FR317" s="70"/>
      <c r="FS317" s="70"/>
      <c r="FT317" s="70"/>
      <c r="FU317" s="70"/>
      <c r="FV317" s="70"/>
      <c r="FW317" s="70"/>
      <c r="FX317" s="70"/>
      <c r="FY317" s="70"/>
      <c r="FZ317" s="70"/>
      <c r="GA317" s="70"/>
      <c r="GB317" s="70"/>
      <c r="GC317" s="70"/>
      <c r="GD317" s="70"/>
      <c r="GE317" s="70"/>
      <c r="GF317" s="70"/>
      <c r="GG317" s="70"/>
      <c r="GH317" s="70"/>
      <c r="GI317" s="70"/>
      <c r="GJ317" s="70"/>
      <c r="GK317" s="70"/>
      <c r="GL317" s="70"/>
      <c r="GM317" s="70"/>
      <c r="GN317" s="70"/>
      <c r="GO317" s="70"/>
      <c r="GP317" s="70"/>
      <c r="GQ317" s="70"/>
      <c r="GR317" s="70"/>
      <c r="GS317" s="70"/>
      <c r="GT317" s="70"/>
      <c r="GU317" s="70"/>
      <c r="GV317" s="70"/>
      <c r="GW317" s="70"/>
      <c r="GX317" s="70"/>
      <c r="GY317" s="70"/>
      <c r="GZ317" s="70"/>
      <c r="HA317" s="70"/>
      <c r="HB317" s="70"/>
      <c r="HC317" s="70"/>
      <c r="HD317" s="70"/>
      <c r="HE317" s="70"/>
      <c r="HF317" s="70"/>
      <c r="HG317" s="70"/>
      <c r="HH317" s="70"/>
      <c r="HI317" s="70"/>
      <c r="HJ317" s="70"/>
      <c r="HK317" s="70"/>
      <c r="HL317" s="70"/>
      <c r="HM317" s="70"/>
      <c r="HN317" s="70"/>
      <c r="HO317" s="70"/>
      <c r="HP317" s="70"/>
      <c r="HQ317" s="70"/>
      <c r="HR317" s="70"/>
      <c r="HS317" s="70"/>
      <c r="HT317" s="70"/>
      <c r="HU317" s="70"/>
      <c r="HV317" s="70"/>
      <c r="HW317" s="70"/>
      <c r="HX317" s="70"/>
      <c r="HY317" s="70"/>
      <c r="HZ317" s="70"/>
      <c r="IA317" s="70"/>
      <c r="IB317" s="70"/>
      <c r="IC317" s="70"/>
      <c r="ID317" s="70"/>
      <c r="IE317" s="70"/>
      <c r="IF317" s="70"/>
      <c r="IG317" s="70"/>
      <c r="IH317" s="70"/>
      <c r="II317" s="70"/>
      <c r="IJ317" s="70"/>
      <c r="IK317" s="70"/>
    </row>
    <row r="318" spans="1:245" x14ac:dyDescent="0.35">
      <c r="A318" s="86" t="s">
        <v>379</v>
      </c>
      <c r="B318" s="86" t="s">
        <v>795</v>
      </c>
      <c r="C318" s="86" t="s">
        <v>24</v>
      </c>
      <c r="D318" s="88">
        <v>14000000</v>
      </c>
    </row>
    <row r="319" spans="1:245" s="68" customFormat="1" x14ac:dyDescent="0.35">
      <c r="A319" s="86" t="s">
        <v>381</v>
      </c>
      <c r="B319" s="86" t="s">
        <v>386</v>
      </c>
      <c r="C319" s="86" t="s">
        <v>24</v>
      </c>
      <c r="D319" s="88">
        <v>13000000</v>
      </c>
      <c r="E319" s="76"/>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c r="CW319" s="1"/>
      <c r="CX319" s="1"/>
      <c r="CY319" s="1"/>
      <c r="CZ319" s="1"/>
      <c r="DA319" s="1"/>
      <c r="DB319" s="1"/>
      <c r="DC319" s="1"/>
      <c r="DD319" s="1"/>
      <c r="DE319" s="1"/>
      <c r="DF319" s="1"/>
      <c r="DG319" s="1"/>
      <c r="DH319" s="1"/>
      <c r="DI319" s="1"/>
      <c r="DJ319" s="1"/>
      <c r="DK319" s="1"/>
      <c r="DL319" s="1"/>
      <c r="DM319" s="1"/>
      <c r="DN319" s="1"/>
      <c r="DO319" s="1"/>
      <c r="DP319" s="1"/>
      <c r="DQ319" s="1"/>
      <c r="DR319" s="1"/>
      <c r="DS319" s="1"/>
      <c r="DT319" s="1"/>
      <c r="DU319" s="1"/>
      <c r="DV319" s="1"/>
      <c r="DW319" s="1"/>
      <c r="DX319" s="1"/>
      <c r="DY319" s="1"/>
      <c r="DZ319" s="1"/>
      <c r="EA319" s="1"/>
      <c r="EB319" s="1"/>
      <c r="EC319" s="1"/>
      <c r="ED319" s="1"/>
      <c r="EE319" s="1"/>
      <c r="EF319" s="1"/>
      <c r="EG319" s="1"/>
      <c r="EH319" s="1"/>
      <c r="EI319" s="1"/>
      <c r="EJ319" s="1"/>
      <c r="EK319" s="1"/>
      <c r="EL319" s="1"/>
      <c r="EM319" s="1"/>
      <c r="EN319" s="1"/>
      <c r="EO319" s="1"/>
      <c r="EP319" s="1"/>
      <c r="EQ319" s="1"/>
      <c r="ER319" s="1"/>
      <c r="ES319" s="1"/>
      <c r="ET319" s="1"/>
      <c r="EU319" s="1"/>
      <c r="EV319" s="1"/>
      <c r="EW319" s="1"/>
      <c r="EX319" s="1"/>
      <c r="EY319" s="1"/>
      <c r="EZ319" s="1"/>
      <c r="FA319" s="1"/>
      <c r="FB319" s="1"/>
      <c r="FC319" s="1"/>
      <c r="FD319" s="1"/>
      <c r="FE319" s="1"/>
      <c r="FF319" s="1"/>
      <c r="FG319" s="1"/>
      <c r="FH319" s="1"/>
      <c r="FI319" s="1"/>
      <c r="FJ319" s="1"/>
      <c r="FK319" s="1"/>
      <c r="FL319" s="1"/>
      <c r="FM319" s="1"/>
      <c r="FN319" s="1"/>
      <c r="FO319" s="1"/>
      <c r="FP319" s="1"/>
      <c r="FQ319" s="1"/>
      <c r="FR319" s="1"/>
      <c r="FS319" s="1"/>
      <c r="FT319" s="1"/>
      <c r="FU319" s="1"/>
      <c r="FV319" s="1"/>
      <c r="FW319" s="1"/>
      <c r="FX319" s="1"/>
      <c r="FY319" s="1"/>
      <c r="FZ319" s="1"/>
      <c r="GA319" s="1"/>
      <c r="GB319" s="1"/>
      <c r="GC319" s="1"/>
      <c r="GD319" s="1"/>
      <c r="GE319" s="1"/>
      <c r="GF319" s="1"/>
      <c r="GG319" s="1"/>
      <c r="GH319" s="1"/>
      <c r="GI319" s="1"/>
      <c r="GJ319" s="1"/>
      <c r="GK319" s="1"/>
      <c r="GL319" s="1"/>
      <c r="GM319" s="1"/>
      <c r="GN319" s="1"/>
      <c r="GO319" s="1"/>
      <c r="GP319" s="1"/>
      <c r="GQ319" s="1"/>
      <c r="GR319" s="1"/>
      <c r="GS319" s="1"/>
      <c r="GT319" s="1"/>
      <c r="GU319" s="1"/>
      <c r="GV319" s="1"/>
      <c r="GW319" s="1"/>
      <c r="GX319" s="1"/>
      <c r="GY319" s="1"/>
      <c r="GZ319" s="1"/>
      <c r="HA319" s="1"/>
      <c r="HB319" s="1"/>
      <c r="HC319" s="1"/>
      <c r="HD319" s="1"/>
      <c r="HE319" s="1"/>
      <c r="HF319" s="1"/>
      <c r="HG319" s="1"/>
      <c r="HH319" s="1"/>
      <c r="HI319" s="1"/>
      <c r="HJ319" s="1"/>
      <c r="HK319" s="1"/>
      <c r="HL319" s="1"/>
      <c r="HM319" s="1"/>
      <c r="HN319" s="1"/>
      <c r="HO319" s="1"/>
      <c r="HP319" s="1"/>
      <c r="HQ319" s="1"/>
      <c r="HR319" s="1"/>
      <c r="HS319" s="1"/>
      <c r="HT319" s="1"/>
      <c r="HU319" s="1"/>
      <c r="HV319" s="1"/>
      <c r="HW319" s="1"/>
      <c r="HX319" s="1"/>
      <c r="HY319" s="1"/>
      <c r="HZ319" s="1"/>
      <c r="IA319" s="1"/>
      <c r="IB319" s="1"/>
      <c r="IC319" s="1"/>
      <c r="ID319" s="1"/>
      <c r="IE319" s="1"/>
      <c r="IF319" s="1"/>
      <c r="IG319" s="1"/>
      <c r="IH319" s="1"/>
      <c r="II319" s="1"/>
      <c r="IJ319" s="1"/>
      <c r="IK319" s="1"/>
    </row>
    <row r="320" spans="1:245" s="68" customFormat="1" x14ac:dyDescent="0.35">
      <c r="A320" s="86" t="s">
        <v>383</v>
      </c>
      <c r="B320" s="86" t="s">
        <v>382</v>
      </c>
      <c r="C320" s="86" t="s">
        <v>24</v>
      </c>
      <c r="D320" s="88">
        <v>11000000</v>
      </c>
      <c r="E320" s="76"/>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L320" s="1"/>
      <c r="DM320" s="1"/>
      <c r="DN320" s="1"/>
      <c r="DO320" s="1"/>
      <c r="DP320" s="1"/>
      <c r="DQ320" s="1"/>
      <c r="DR320" s="1"/>
      <c r="DS320" s="1"/>
      <c r="DT320" s="1"/>
      <c r="DU320" s="1"/>
      <c r="DV320" s="1"/>
      <c r="DW320" s="1"/>
      <c r="DX320" s="1"/>
      <c r="DY320" s="1"/>
      <c r="DZ320" s="1"/>
      <c r="EA320" s="1"/>
      <c r="EB320" s="1"/>
      <c r="EC320" s="1"/>
      <c r="ED320" s="1"/>
      <c r="EE320" s="1"/>
      <c r="EF320" s="1"/>
      <c r="EG320" s="1"/>
      <c r="EH320" s="1"/>
      <c r="EI320" s="1"/>
      <c r="EJ320" s="1"/>
      <c r="EK320" s="1"/>
      <c r="EL320" s="1"/>
      <c r="EM320" s="1"/>
      <c r="EN320" s="1"/>
      <c r="EO320" s="1"/>
      <c r="EP320" s="1"/>
      <c r="EQ320" s="1"/>
      <c r="ER320" s="1"/>
      <c r="ES320" s="1"/>
      <c r="ET320" s="1"/>
      <c r="EU320" s="1"/>
      <c r="EV320" s="1"/>
      <c r="EW320" s="1"/>
      <c r="EX320" s="1"/>
      <c r="EY320" s="1"/>
      <c r="EZ320" s="1"/>
      <c r="FA320" s="1"/>
      <c r="FB320" s="1"/>
      <c r="FC320" s="1"/>
      <c r="FD320" s="1"/>
      <c r="FE320" s="1"/>
      <c r="FF320" s="1"/>
      <c r="FG320" s="1"/>
      <c r="FH320" s="1"/>
      <c r="FI320" s="1"/>
      <c r="FJ320" s="1"/>
      <c r="FK320" s="1"/>
      <c r="FL320" s="1"/>
      <c r="FM320" s="1"/>
      <c r="FN320" s="1"/>
      <c r="FO320" s="1"/>
      <c r="FP320" s="1"/>
      <c r="FQ320" s="1"/>
      <c r="FR320" s="1"/>
      <c r="FS320" s="1"/>
      <c r="FT320" s="1"/>
      <c r="FU320" s="1"/>
      <c r="FV320" s="1"/>
      <c r="FW320" s="1"/>
      <c r="FX320" s="1"/>
      <c r="FY320" s="1"/>
      <c r="FZ320" s="1"/>
      <c r="GA320" s="1"/>
      <c r="GB320" s="1"/>
      <c r="GC320" s="1"/>
      <c r="GD320" s="1"/>
      <c r="GE320" s="1"/>
      <c r="GF320" s="1"/>
      <c r="GG320" s="1"/>
      <c r="GH320" s="1"/>
      <c r="GI320" s="1"/>
      <c r="GJ320" s="1"/>
      <c r="GK320" s="1"/>
      <c r="GL320" s="1"/>
      <c r="GM320" s="1"/>
      <c r="GN320" s="1"/>
      <c r="GO320" s="1"/>
      <c r="GP320" s="1"/>
      <c r="GQ320" s="1"/>
      <c r="GR320" s="1"/>
      <c r="GS320" s="1"/>
      <c r="GT320" s="1"/>
      <c r="GU320" s="1"/>
      <c r="GV320" s="1"/>
      <c r="GW320" s="1"/>
      <c r="GX320" s="1"/>
      <c r="GY320" s="1"/>
      <c r="GZ320" s="1"/>
      <c r="HA320" s="1"/>
      <c r="HB320" s="1"/>
      <c r="HC320" s="1"/>
      <c r="HD320" s="1"/>
      <c r="HE320" s="1"/>
      <c r="HF320" s="1"/>
      <c r="HG320" s="1"/>
      <c r="HH320" s="1"/>
      <c r="HI320" s="1"/>
      <c r="HJ320" s="1"/>
      <c r="HK320" s="1"/>
      <c r="HL320" s="1"/>
      <c r="HM320" s="1"/>
      <c r="HN320" s="1"/>
      <c r="HO320" s="1"/>
      <c r="HP320" s="1"/>
      <c r="HQ320" s="1"/>
      <c r="HR320" s="1"/>
      <c r="HS320" s="1"/>
      <c r="HT320" s="1"/>
      <c r="HU320" s="1"/>
      <c r="HV320" s="1"/>
      <c r="HW320" s="1"/>
      <c r="HX320" s="1"/>
      <c r="HY320" s="1"/>
      <c r="HZ320" s="1"/>
      <c r="IA320" s="1"/>
      <c r="IB320" s="1"/>
      <c r="IC320" s="1"/>
      <c r="ID320" s="1"/>
      <c r="IE320" s="1"/>
      <c r="IF320" s="1"/>
      <c r="IG320" s="1"/>
      <c r="IH320" s="1"/>
      <c r="II320" s="1"/>
      <c r="IJ320" s="1"/>
      <c r="IK320" s="1"/>
    </row>
    <row r="321" spans="1:245" s="108" customFormat="1" x14ac:dyDescent="0.35">
      <c r="A321" s="109" t="s">
        <v>1000</v>
      </c>
      <c r="B321" s="109" t="s">
        <v>384</v>
      </c>
      <c r="C321" s="109" t="s">
        <v>24</v>
      </c>
      <c r="D321" s="106">
        <v>10000000</v>
      </c>
      <c r="E321" s="107"/>
    </row>
    <row r="322" spans="1:245" x14ac:dyDescent="0.35">
      <c r="A322" s="86" t="s">
        <v>385</v>
      </c>
      <c r="B322" s="86" t="s">
        <v>380</v>
      </c>
      <c r="C322" s="86" t="s">
        <v>24</v>
      </c>
      <c r="D322" s="88">
        <v>9000000</v>
      </c>
    </row>
    <row r="323" spans="1:245" s="69" customFormat="1" x14ac:dyDescent="0.35">
      <c r="A323" s="86" t="s">
        <v>387</v>
      </c>
      <c r="B323" s="86" t="s">
        <v>388</v>
      </c>
      <c r="C323" s="86" t="s">
        <v>24</v>
      </c>
      <c r="D323" s="88">
        <v>7000000</v>
      </c>
      <c r="E323" s="78"/>
    </row>
    <row r="324" spans="1:245" s="68" customFormat="1" x14ac:dyDescent="0.35">
      <c r="A324" s="86"/>
      <c r="B324" s="86"/>
      <c r="C324" s="86"/>
      <c r="D324" s="88"/>
      <c r="E324" s="80"/>
      <c r="F324" s="70"/>
      <c r="G324" s="70"/>
      <c r="H324" s="70"/>
      <c r="I324" s="70"/>
      <c r="J324" s="70"/>
      <c r="K324" s="70"/>
      <c r="L324" s="70"/>
      <c r="M324" s="70"/>
      <c r="N324" s="70"/>
      <c r="O324" s="70"/>
      <c r="P324" s="70"/>
      <c r="Q324" s="70"/>
      <c r="R324" s="70"/>
      <c r="S324" s="70"/>
      <c r="T324" s="70"/>
      <c r="U324" s="70"/>
      <c r="V324" s="70"/>
      <c r="W324" s="70"/>
      <c r="X324" s="70"/>
      <c r="Y324" s="70"/>
      <c r="Z324" s="70"/>
      <c r="AA324" s="70"/>
      <c r="AB324" s="70"/>
      <c r="AC324" s="70"/>
      <c r="AD324" s="70"/>
      <c r="AE324" s="70"/>
      <c r="AF324" s="70"/>
      <c r="AG324" s="70"/>
      <c r="AH324" s="70"/>
      <c r="AI324" s="70"/>
      <c r="AJ324" s="70"/>
      <c r="AK324" s="70"/>
      <c r="AL324" s="70"/>
      <c r="AM324" s="70"/>
      <c r="AN324" s="70"/>
      <c r="AO324" s="70"/>
      <c r="AP324" s="70"/>
      <c r="AQ324" s="70"/>
      <c r="AR324" s="70"/>
      <c r="AS324" s="70"/>
      <c r="AT324" s="70"/>
      <c r="AU324" s="70"/>
      <c r="AV324" s="70"/>
      <c r="AW324" s="70"/>
      <c r="AX324" s="70"/>
      <c r="AY324" s="70"/>
      <c r="AZ324" s="70"/>
      <c r="BA324" s="70"/>
      <c r="BB324" s="70"/>
      <c r="BC324" s="70"/>
      <c r="BD324" s="70"/>
      <c r="BE324" s="70"/>
      <c r="BF324" s="70"/>
      <c r="BG324" s="70"/>
      <c r="BH324" s="70"/>
      <c r="BI324" s="70"/>
      <c r="BJ324" s="70"/>
      <c r="BK324" s="70"/>
      <c r="BL324" s="70"/>
      <c r="BM324" s="70"/>
      <c r="BN324" s="70"/>
      <c r="BO324" s="70"/>
      <c r="BP324" s="70"/>
      <c r="BQ324" s="70"/>
      <c r="BR324" s="70"/>
      <c r="BS324" s="70"/>
      <c r="BT324" s="70"/>
      <c r="BU324" s="70"/>
      <c r="BV324" s="70"/>
      <c r="BW324" s="70"/>
      <c r="BX324" s="70"/>
      <c r="BY324" s="70"/>
      <c r="BZ324" s="70"/>
      <c r="CA324" s="70"/>
      <c r="CB324" s="70"/>
      <c r="CC324" s="70"/>
      <c r="CD324" s="70"/>
      <c r="CE324" s="70"/>
      <c r="CF324" s="70"/>
      <c r="CG324" s="70"/>
      <c r="CH324" s="70"/>
      <c r="CI324" s="70"/>
      <c r="CJ324" s="70"/>
      <c r="CK324" s="70"/>
      <c r="CL324" s="70"/>
      <c r="CM324" s="70"/>
      <c r="CN324" s="70"/>
      <c r="CO324" s="70"/>
      <c r="CP324" s="70"/>
      <c r="CQ324" s="70"/>
      <c r="CR324" s="70"/>
      <c r="CS324" s="70"/>
      <c r="CT324" s="70"/>
      <c r="CU324" s="70"/>
      <c r="CV324" s="70"/>
      <c r="CW324" s="70"/>
      <c r="CX324" s="70"/>
      <c r="CY324" s="70"/>
      <c r="CZ324" s="70"/>
      <c r="DA324" s="70"/>
      <c r="DB324" s="70"/>
      <c r="DC324" s="70"/>
      <c r="DD324" s="70"/>
      <c r="DE324" s="70"/>
      <c r="DF324" s="70"/>
      <c r="DG324" s="70"/>
      <c r="DH324" s="70"/>
      <c r="DI324" s="70"/>
      <c r="DJ324" s="70"/>
      <c r="DK324" s="70"/>
      <c r="DL324" s="70"/>
      <c r="DM324" s="70"/>
      <c r="DN324" s="70"/>
      <c r="DO324" s="70"/>
      <c r="DP324" s="70"/>
      <c r="DQ324" s="70"/>
      <c r="DR324" s="70"/>
      <c r="DS324" s="70"/>
      <c r="DT324" s="70"/>
      <c r="DU324" s="70"/>
      <c r="DV324" s="70"/>
      <c r="DW324" s="70"/>
      <c r="DX324" s="70"/>
      <c r="DY324" s="70"/>
      <c r="DZ324" s="70"/>
      <c r="EA324" s="70"/>
      <c r="EB324" s="70"/>
      <c r="EC324" s="70"/>
      <c r="ED324" s="70"/>
      <c r="EE324" s="70"/>
      <c r="EF324" s="70"/>
      <c r="EG324" s="70"/>
      <c r="EH324" s="70"/>
      <c r="EI324" s="70"/>
      <c r="EJ324" s="70"/>
      <c r="EK324" s="70"/>
      <c r="EL324" s="70"/>
      <c r="EM324" s="70"/>
      <c r="EN324" s="70"/>
      <c r="EO324" s="70"/>
      <c r="EP324" s="70"/>
      <c r="EQ324" s="70"/>
      <c r="ER324" s="70"/>
      <c r="ES324" s="70"/>
      <c r="ET324" s="70"/>
      <c r="EU324" s="70"/>
      <c r="EV324" s="70"/>
      <c r="EW324" s="70"/>
      <c r="EX324" s="70"/>
      <c r="EY324" s="70"/>
      <c r="EZ324" s="70"/>
      <c r="FA324" s="70"/>
      <c r="FB324" s="70"/>
      <c r="FC324" s="70"/>
      <c r="FD324" s="70"/>
      <c r="FE324" s="70"/>
      <c r="FF324" s="70"/>
      <c r="FG324" s="70"/>
      <c r="FH324" s="70"/>
      <c r="FI324" s="70"/>
      <c r="FJ324" s="70"/>
      <c r="FK324" s="70"/>
      <c r="FL324" s="70"/>
      <c r="FM324" s="70"/>
      <c r="FN324" s="70"/>
      <c r="FO324" s="70"/>
      <c r="FP324" s="70"/>
      <c r="FQ324" s="70"/>
      <c r="FR324" s="70"/>
      <c r="FS324" s="70"/>
      <c r="FT324" s="70"/>
      <c r="FU324" s="70"/>
      <c r="FV324" s="70"/>
      <c r="FW324" s="70"/>
      <c r="FX324" s="70"/>
      <c r="FY324" s="70"/>
      <c r="FZ324" s="70"/>
      <c r="GA324" s="70"/>
      <c r="GB324" s="70"/>
      <c r="GC324" s="70"/>
      <c r="GD324" s="70"/>
      <c r="GE324" s="70"/>
      <c r="GF324" s="70"/>
      <c r="GG324" s="70"/>
      <c r="GH324" s="70"/>
      <c r="GI324" s="70"/>
      <c r="GJ324" s="70"/>
      <c r="GK324" s="70"/>
      <c r="GL324" s="70"/>
      <c r="GM324" s="70"/>
      <c r="GN324" s="70"/>
      <c r="GO324" s="70"/>
      <c r="GP324" s="70"/>
      <c r="GQ324" s="70"/>
      <c r="GR324" s="70"/>
      <c r="GS324" s="70"/>
      <c r="GT324" s="70"/>
      <c r="GU324" s="70"/>
      <c r="GV324" s="70"/>
      <c r="GW324" s="70"/>
      <c r="GX324" s="70"/>
      <c r="GY324" s="70"/>
      <c r="GZ324" s="70"/>
      <c r="HA324" s="70"/>
      <c r="HB324" s="70"/>
      <c r="HC324" s="70"/>
      <c r="HD324" s="70"/>
      <c r="HE324" s="70"/>
      <c r="HF324" s="70"/>
      <c r="HG324" s="70"/>
      <c r="HH324" s="70"/>
      <c r="HI324" s="70"/>
      <c r="HJ324" s="70"/>
      <c r="HK324" s="70"/>
      <c r="HL324" s="70"/>
      <c r="HM324" s="70"/>
      <c r="HN324" s="70"/>
      <c r="HO324" s="70"/>
      <c r="HP324" s="70"/>
      <c r="HQ324" s="70"/>
      <c r="HR324" s="70"/>
      <c r="HS324" s="70"/>
      <c r="HT324" s="70"/>
      <c r="HU324" s="70"/>
      <c r="HV324" s="70"/>
      <c r="HW324" s="70"/>
      <c r="HX324" s="70"/>
      <c r="HY324" s="70"/>
      <c r="HZ324" s="70"/>
      <c r="IA324" s="70"/>
      <c r="IB324" s="70"/>
      <c r="IC324" s="70"/>
      <c r="ID324" s="70"/>
      <c r="IE324" s="70"/>
      <c r="IF324" s="70"/>
      <c r="IG324" s="70"/>
      <c r="IH324" s="70"/>
      <c r="II324" s="70"/>
      <c r="IJ324" s="70"/>
      <c r="IK324" s="70"/>
    </row>
    <row r="325" spans="1:245" s="70" customFormat="1" x14ac:dyDescent="0.35">
      <c r="A325" s="86" t="s">
        <v>389</v>
      </c>
      <c r="B325" s="86" t="s">
        <v>796</v>
      </c>
      <c r="C325" s="86" t="s">
        <v>40</v>
      </c>
      <c r="D325" s="88">
        <v>14000000</v>
      </c>
      <c r="E325" s="76"/>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c r="CW325" s="1"/>
      <c r="CX325" s="1"/>
      <c r="CY325" s="1"/>
      <c r="CZ325" s="1"/>
      <c r="DA325" s="1"/>
      <c r="DB325" s="1"/>
      <c r="DC325" s="1"/>
      <c r="DD325" s="1"/>
      <c r="DE325" s="1"/>
      <c r="DF325" s="1"/>
      <c r="DG325" s="1"/>
      <c r="DH325" s="1"/>
      <c r="DI325" s="1"/>
      <c r="DJ325" s="1"/>
      <c r="DK325" s="1"/>
      <c r="DL325" s="1"/>
      <c r="DM325" s="1"/>
      <c r="DN325" s="1"/>
      <c r="DO325" s="1"/>
      <c r="DP325" s="1"/>
      <c r="DQ325" s="1"/>
      <c r="DR325" s="1"/>
      <c r="DS325" s="1"/>
      <c r="DT325" s="1"/>
      <c r="DU325" s="1"/>
      <c r="DV325" s="1"/>
      <c r="DW325" s="1"/>
      <c r="DX325" s="1"/>
      <c r="DY325" s="1"/>
      <c r="DZ325" s="1"/>
      <c r="EA325" s="1"/>
      <c r="EB325" s="1"/>
      <c r="EC325" s="1"/>
      <c r="ED325" s="1"/>
      <c r="EE325" s="1"/>
      <c r="EF325" s="1"/>
      <c r="EG325" s="1"/>
      <c r="EH325" s="1"/>
      <c r="EI325" s="1"/>
      <c r="EJ325" s="1"/>
      <c r="EK325" s="1"/>
      <c r="EL325" s="1"/>
      <c r="EM325" s="1"/>
      <c r="EN325" s="1"/>
      <c r="EO325" s="1"/>
      <c r="EP325" s="1"/>
      <c r="EQ325" s="1"/>
      <c r="ER325" s="1"/>
      <c r="ES325" s="1"/>
      <c r="ET325" s="1"/>
      <c r="EU325" s="1"/>
      <c r="EV325" s="1"/>
      <c r="EW325" s="1"/>
      <c r="EX325" s="1"/>
      <c r="EY325" s="1"/>
      <c r="EZ325" s="1"/>
      <c r="FA325" s="1"/>
      <c r="FB325" s="1"/>
      <c r="FC325" s="1"/>
      <c r="FD325" s="1"/>
      <c r="FE325" s="1"/>
      <c r="FF325" s="1"/>
      <c r="FG325" s="1"/>
      <c r="FH325" s="1"/>
      <c r="FI325" s="1"/>
      <c r="FJ325" s="1"/>
      <c r="FK325" s="1"/>
      <c r="FL325" s="1"/>
      <c r="FM325" s="1"/>
      <c r="FN325" s="1"/>
      <c r="FO325" s="1"/>
      <c r="FP325" s="1"/>
      <c r="FQ325" s="1"/>
      <c r="FR325" s="1"/>
      <c r="FS325" s="1"/>
      <c r="FT325" s="1"/>
      <c r="FU325" s="1"/>
      <c r="FV325" s="1"/>
      <c r="FW325" s="1"/>
      <c r="FX325" s="1"/>
      <c r="FY325" s="1"/>
      <c r="FZ325" s="1"/>
      <c r="GA325" s="1"/>
      <c r="GB325" s="1"/>
      <c r="GC325" s="1"/>
      <c r="GD325" s="1"/>
      <c r="GE325" s="1"/>
      <c r="GF325" s="1"/>
      <c r="GG325" s="1"/>
      <c r="GH325" s="1"/>
      <c r="GI325" s="1"/>
      <c r="GJ325" s="1"/>
      <c r="GK325" s="1"/>
      <c r="GL325" s="1"/>
      <c r="GM325" s="1"/>
      <c r="GN325" s="1"/>
      <c r="GO325" s="1"/>
      <c r="GP325" s="1"/>
      <c r="GQ325" s="1"/>
      <c r="GR325" s="1"/>
      <c r="GS325" s="1"/>
      <c r="GT325" s="1"/>
      <c r="GU325" s="1"/>
      <c r="GV325" s="1"/>
      <c r="GW325" s="1"/>
      <c r="GX325" s="1"/>
      <c r="GY325" s="1"/>
      <c r="GZ325" s="1"/>
      <c r="HA325" s="1"/>
      <c r="HB325" s="1"/>
      <c r="HC325" s="1"/>
      <c r="HD325" s="1"/>
      <c r="HE325" s="1"/>
      <c r="HF325" s="1"/>
      <c r="HG325" s="1"/>
      <c r="HH325" s="1"/>
      <c r="HI325" s="1"/>
      <c r="HJ325" s="1"/>
      <c r="HK325" s="1"/>
      <c r="HL325" s="1"/>
      <c r="HM325" s="1"/>
      <c r="HN325" s="1"/>
      <c r="HO325" s="1"/>
      <c r="HP325" s="1"/>
      <c r="HQ325" s="1"/>
      <c r="HR325" s="1"/>
      <c r="HS325" s="1"/>
      <c r="HT325" s="1"/>
      <c r="HU325" s="1"/>
      <c r="HV325" s="1"/>
      <c r="HW325" s="1"/>
      <c r="HX325" s="1"/>
      <c r="HY325" s="1"/>
      <c r="HZ325" s="1"/>
      <c r="IA325" s="1"/>
      <c r="IB325" s="1"/>
      <c r="IC325" s="1"/>
      <c r="ID325" s="1"/>
      <c r="IE325" s="1"/>
      <c r="IF325" s="1"/>
      <c r="IG325" s="1"/>
      <c r="IH325" s="1"/>
      <c r="II325" s="1"/>
      <c r="IJ325" s="1"/>
      <c r="IK325" s="1"/>
    </row>
    <row r="326" spans="1:245" s="69" customFormat="1" x14ac:dyDescent="0.35">
      <c r="A326" s="86" t="s">
        <v>391</v>
      </c>
      <c r="B326" s="86" t="s">
        <v>797</v>
      </c>
      <c r="C326" s="86" t="s">
        <v>40</v>
      </c>
      <c r="D326" s="88">
        <v>13000000</v>
      </c>
      <c r="E326" s="76"/>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c r="CP326" s="1"/>
      <c r="CQ326" s="1"/>
      <c r="CR326" s="1"/>
      <c r="CS326" s="1"/>
      <c r="CT326" s="1"/>
      <c r="CU326" s="1"/>
      <c r="CV326" s="1"/>
      <c r="CW326" s="1"/>
      <c r="CX326" s="1"/>
      <c r="CY326" s="1"/>
      <c r="CZ326" s="1"/>
      <c r="DA326" s="1"/>
      <c r="DB326" s="1"/>
      <c r="DC326" s="1"/>
      <c r="DD326" s="1"/>
      <c r="DE326" s="1"/>
      <c r="DF326" s="1"/>
      <c r="DG326" s="1"/>
      <c r="DH326" s="1"/>
      <c r="DI326" s="1"/>
      <c r="DJ326" s="1"/>
      <c r="DK326" s="1"/>
      <c r="DL326" s="1"/>
      <c r="DM326" s="1"/>
      <c r="DN326" s="1"/>
      <c r="DO326" s="1"/>
      <c r="DP326" s="1"/>
      <c r="DQ326" s="1"/>
      <c r="DR326" s="1"/>
      <c r="DS326" s="1"/>
      <c r="DT326" s="1"/>
      <c r="DU326" s="1"/>
      <c r="DV326" s="1"/>
      <c r="DW326" s="1"/>
      <c r="DX326" s="1"/>
      <c r="DY326" s="1"/>
      <c r="DZ326" s="1"/>
      <c r="EA326" s="1"/>
      <c r="EB326" s="1"/>
      <c r="EC326" s="1"/>
      <c r="ED326" s="1"/>
      <c r="EE326" s="1"/>
      <c r="EF326" s="1"/>
      <c r="EG326" s="1"/>
      <c r="EH326" s="1"/>
      <c r="EI326" s="1"/>
      <c r="EJ326" s="1"/>
      <c r="EK326" s="1"/>
      <c r="EL326" s="1"/>
      <c r="EM326" s="1"/>
      <c r="EN326" s="1"/>
      <c r="EO326" s="1"/>
      <c r="EP326" s="1"/>
      <c r="EQ326" s="1"/>
      <c r="ER326" s="1"/>
      <c r="ES326" s="1"/>
      <c r="ET326" s="1"/>
      <c r="EU326" s="1"/>
      <c r="EV326" s="1"/>
      <c r="EW326" s="1"/>
      <c r="EX326" s="1"/>
      <c r="EY326" s="1"/>
      <c r="EZ326" s="1"/>
      <c r="FA326" s="1"/>
      <c r="FB326" s="1"/>
      <c r="FC326" s="1"/>
      <c r="FD326" s="1"/>
      <c r="FE326" s="1"/>
      <c r="FF326" s="1"/>
      <c r="FG326" s="1"/>
      <c r="FH326" s="1"/>
      <c r="FI326" s="1"/>
      <c r="FJ326" s="1"/>
      <c r="FK326" s="1"/>
      <c r="FL326" s="1"/>
      <c r="FM326" s="1"/>
      <c r="FN326" s="1"/>
      <c r="FO326" s="1"/>
      <c r="FP326" s="1"/>
      <c r="FQ326" s="1"/>
      <c r="FR326" s="1"/>
      <c r="FS326" s="1"/>
      <c r="FT326" s="1"/>
      <c r="FU326" s="1"/>
      <c r="FV326" s="1"/>
      <c r="FW326" s="1"/>
      <c r="FX326" s="1"/>
      <c r="FY326" s="1"/>
      <c r="FZ326" s="1"/>
      <c r="GA326" s="1"/>
      <c r="GB326" s="1"/>
      <c r="GC326" s="1"/>
      <c r="GD326" s="1"/>
      <c r="GE326" s="1"/>
      <c r="GF326" s="1"/>
      <c r="GG326" s="1"/>
      <c r="GH326" s="1"/>
      <c r="GI326" s="1"/>
      <c r="GJ326" s="1"/>
      <c r="GK326" s="1"/>
      <c r="GL326" s="1"/>
      <c r="GM326" s="1"/>
      <c r="GN326" s="1"/>
      <c r="GO326" s="1"/>
      <c r="GP326" s="1"/>
      <c r="GQ326" s="1"/>
      <c r="GR326" s="1"/>
      <c r="GS326" s="1"/>
      <c r="GT326" s="1"/>
      <c r="GU326" s="1"/>
      <c r="GV326" s="1"/>
      <c r="GW326" s="1"/>
      <c r="GX326" s="1"/>
      <c r="GY326" s="1"/>
      <c r="GZ326" s="1"/>
      <c r="HA326" s="1"/>
      <c r="HB326" s="1"/>
      <c r="HC326" s="1"/>
      <c r="HD326" s="1"/>
      <c r="HE326" s="1"/>
      <c r="HF326" s="1"/>
      <c r="HG326" s="1"/>
      <c r="HH326" s="1"/>
      <c r="HI326" s="1"/>
      <c r="HJ326" s="1"/>
      <c r="HK326" s="1"/>
      <c r="HL326" s="1"/>
      <c r="HM326" s="1"/>
      <c r="HN326" s="1"/>
      <c r="HO326" s="1"/>
      <c r="HP326" s="1"/>
      <c r="HQ326" s="1"/>
      <c r="HR326" s="1"/>
      <c r="HS326" s="1"/>
      <c r="HT326" s="1"/>
      <c r="HU326" s="1"/>
      <c r="HV326" s="1"/>
      <c r="HW326" s="1"/>
      <c r="HX326" s="1"/>
      <c r="HY326" s="1"/>
      <c r="HZ326" s="1"/>
      <c r="IA326" s="1"/>
      <c r="IB326" s="1"/>
      <c r="IC326" s="1"/>
      <c r="ID326" s="1"/>
      <c r="IE326" s="1"/>
      <c r="IF326" s="1"/>
      <c r="IG326" s="1"/>
      <c r="IH326" s="1"/>
      <c r="II326" s="1"/>
      <c r="IJ326" s="1"/>
      <c r="IK326" s="1"/>
    </row>
    <row r="327" spans="1:245" s="69" customFormat="1" x14ac:dyDescent="0.35">
      <c r="A327" s="86" t="s">
        <v>393</v>
      </c>
      <c r="B327" s="86" t="s">
        <v>392</v>
      </c>
      <c r="C327" s="86" t="s">
        <v>40</v>
      </c>
      <c r="D327" s="88">
        <v>13000000</v>
      </c>
      <c r="E327" s="80"/>
      <c r="F327" s="70"/>
      <c r="G327" s="70"/>
      <c r="H327" s="70"/>
      <c r="I327" s="70"/>
      <c r="J327" s="70"/>
      <c r="K327" s="70"/>
      <c r="L327" s="70"/>
      <c r="M327" s="70"/>
      <c r="N327" s="70"/>
      <c r="O327" s="70"/>
      <c r="P327" s="70"/>
      <c r="Q327" s="70"/>
      <c r="R327" s="70"/>
      <c r="S327" s="70"/>
      <c r="T327" s="70"/>
      <c r="U327" s="70"/>
      <c r="V327" s="70"/>
      <c r="W327" s="70"/>
      <c r="X327" s="70"/>
      <c r="Y327" s="70"/>
      <c r="Z327" s="70"/>
      <c r="AA327" s="70"/>
      <c r="AB327" s="70"/>
      <c r="AC327" s="70"/>
      <c r="AD327" s="70"/>
      <c r="AE327" s="70"/>
      <c r="AF327" s="70"/>
      <c r="AG327" s="70"/>
      <c r="AH327" s="70"/>
      <c r="AI327" s="70"/>
      <c r="AJ327" s="70"/>
      <c r="AK327" s="70"/>
      <c r="AL327" s="70"/>
      <c r="AM327" s="70"/>
      <c r="AN327" s="70"/>
      <c r="AO327" s="70"/>
      <c r="AP327" s="70"/>
      <c r="AQ327" s="70"/>
      <c r="AR327" s="70"/>
      <c r="AS327" s="70"/>
      <c r="AT327" s="70"/>
      <c r="AU327" s="70"/>
      <c r="AV327" s="70"/>
      <c r="AW327" s="70"/>
      <c r="AX327" s="70"/>
      <c r="AY327" s="70"/>
      <c r="AZ327" s="70"/>
      <c r="BA327" s="70"/>
      <c r="BB327" s="70"/>
      <c r="BC327" s="70"/>
      <c r="BD327" s="70"/>
      <c r="BE327" s="70"/>
      <c r="BF327" s="70"/>
      <c r="BG327" s="70"/>
      <c r="BH327" s="70"/>
      <c r="BI327" s="70"/>
      <c r="BJ327" s="70"/>
      <c r="BK327" s="70"/>
      <c r="BL327" s="70"/>
      <c r="BM327" s="70"/>
      <c r="BN327" s="70"/>
      <c r="BO327" s="70"/>
      <c r="BP327" s="70"/>
      <c r="BQ327" s="70"/>
      <c r="BR327" s="70"/>
      <c r="BS327" s="70"/>
      <c r="BT327" s="70"/>
      <c r="BU327" s="70"/>
      <c r="BV327" s="70"/>
      <c r="BW327" s="70"/>
      <c r="BX327" s="70"/>
      <c r="BY327" s="70"/>
      <c r="BZ327" s="70"/>
      <c r="CA327" s="70"/>
      <c r="CB327" s="70"/>
      <c r="CC327" s="70"/>
      <c r="CD327" s="70"/>
      <c r="CE327" s="70"/>
      <c r="CF327" s="70"/>
      <c r="CG327" s="70"/>
      <c r="CH327" s="70"/>
      <c r="CI327" s="70"/>
      <c r="CJ327" s="70"/>
      <c r="CK327" s="70"/>
      <c r="CL327" s="70"/>
      <c r="CM327" s="70"/>
      <c r="CN327" s="70"/>
      <c r="CO327" s="70"/>
      <c r="CP327" s="70"/>
      <c r="CQ327" s="70"/>
      <c r="CR327" s="70"/>
      <c r="CS327" s="70"/>
      <c r="CT327" s="70"/>
      <c r="CU327" s="70"/>
      <c r="CV327" s="70"/>
      <c r="CW327" s="70"/>
      <c r="CX327" s="70"/>
      <c r="CY327" s="70"/>
      <c r="CZ327" s="70"/>
      <c r="DA327" s="70"/>
      <c r="DB327" s="70"/>
      <c r="DC327" s="70"/>
      <c r="DD327" s="70"/>
      <c r="DE327" s="70"/>
      <c r="DF327" s="70"/>
      <c r="DG327" s="70"/>
      <c r="DH327" s="70"/>
      <c r="DI327" s="70"/>
      <c r="DJ327" s="70"/>
      <c r="DK327" s="70"/>
      <c r="DL327" s="70"/>
      <c r="DM327" s="70"/>
      <c r="DN327" s="70"/>
      <c r="DO327" s="70"/>
      <c r="DP327" s="70"/>
      <c r="DQ327" s="70"/>
      <c r="DR327" s="70"/>
      <c r="DS327" s="70"/>
      <c r="DT327" s="70"/>
      <c r="DU327" s="70"/>
      <c r="DV327" s="70"/>
      <c r="DW327" s="70"/>
      <c r="DX327" s="70"/>
      <c r="DY327" s="70"/>
      <c r="DZ327" s="70"/>
      <c r="EA327" s="70"/>
      <c r="EB327" s="70"/>
      <c r="EC327" s="70"/>
      <c r="ED327" s="70"/>
      <c r="EE327" s="70"/>
      <c r="EF327" s="70"/>
      <c r="EG327" s="70"/>
      <c r="EH327" s="70"/>
      <c r="EI327" s="70"/>
      <c r="EJ327" s="70"/>
      <c r="EK327" s="70"/>
      <c r="EL327" s="70"/>
      <c r="EM327" s="70"/>
      <c r="EN327" s="70"/>
      <c r="EO327" s="70"/>
      <c r="EP327" s="70"/>
      <c r="EQ327" s="70"/>
      <c r="ER327" s="70"/>
      <c r="ES327" s="70"/>
      <c r="ET327" s="70"/>
      <c r="EU327" s="70"/>
      <c r="EV327" s="70"/>
      <c r="EW327" s="70"/>
      <c r="EX327" s="70"/>
      <c r="EY327" s="70"/>
      <c r="EZ327" s="70"/>
      <c r="FA327" s="70"/>
      <c r="FB327" s="70"/>
      <c r="FC327" s="70"/>
      <c r="FD327" s="70"/>
      <c r="FE327" s="70"/>
      <c r="FF327" s="70"/>
      <c r="FG327" s="70"/>
      <c r="FH327" s="70"/>
      <c r="FI327" s="70"/>
      <c r="FJ327" s="70"/>
      <c r="FK327" s="70"/>
      <c r="FL327" s="70"/>
      <c r="FM327" s="70"/>
      <c r="FN327" s="70"/>
      <c r="FO327" s="70"/>
      <c r="FP327" s="70"/>
      <c r="FQ327" s="70"/>
      <c r="FR327" s="70"/>
      <c r="FS327" s="70"/>
      <c r="FT327" s="70"/>
      <c r="FU327" s="70"/>
      <c r="FV327" s="70"/>
      <c r="FW327" s="70"/>
      <c r="FX327" s="70"/>
      <c r="FY327" s="70"/>
      <c r="FZ327" s="70"/>
      <c r="GA327" s="70"/>
      <c r="GB327" s="70"/>
      <c r="GC327" s="70"/>
      <c r="GD327" s="70"/>
      <c r="GE327" s="70"/>
      <c r="GF327" s="70"/>
      <c r="GG327" s="70"/>
      <c r="GH327" s="70"/>
      <c r="GI327" s="70"/>
      <c r="GJ327" s="70"/>
      <c r="GK327" s="70"/>
      <c r="GL327" s="70"/>
      <c r="GM327" s="70"/>
      <c r="GN327" s="70"/>
      <c r="GO327" s="70"/>
      <c r="GP327" s="70"/>
      <c r="GQ327" s="70"/>
      <c r="GR327" s="70"/>
      <c r="GS327" s="70"/>
      <c r="GT327" s="70"/>
      <c r="GU327" s="70"/>
      <c r="GV327" s="70"/>
      <c r="GW327" s="70"/>
      <c r="GX327" s="70"/>
      <c r="GY327" s="70"/>
      <c r="GZ327" s="70"/>
      <c r="HA327" s="70"/>
      <c r="HB327" s="70"/>
      <c r="HC327" s="70"/>
      <c r="HD327" s="70"/>
      <c r="HE327" s="70"/>
      <c r="HF327" s="70"/>
      <c r="HG327" s="70"/>
      <c r="HH327" s="70"/>
      <c r="HI327" s="70"/>
      <c r="HJ327" s="70"/>
      <c r="HK327" s="70"/>
      <c r="HL327" s="70"/>
      <c r="HM327" s="70"/>
      <c r="HN327" s="70"/>
      <c r="HO327" s="70"/>
      <c r="HP327" s="70"/>
      <c r="HQ327" s="70"/>
      <c r="HR327" s="70"/>
      <c r="HS327" s="70"/>
      <c r="HT327" s="70"/>
      <c r="HU327" s="70"/>
      <c r="HV327" s="70"/>
      <c r="HW327" s="70"/>
      <c r="HX327" s="70"/>
      <c r="HY327" s="70"/>
      <c r="HZ327" s="70"/>
      <c r="IA327" s="70"/>
      <c r="IB327" s="70"/>
      <c r="IC327" s="70"/>
      <c r="ID327" s="70"/>
      <c r="IE327" s="70"/>
      <c r="IF327" s="70"/>
      <c r="IG327" s="70"/>
      <c r="IH327" s="70"/>
      <c r="II327" s="70"/>
      <c r="IJ327" s="70"/>
      <c r="IK327" s="70"/>
    </row>
    <row r="328" spans="1:245" x14ac:dyDescent="0.35">
      <c r="A328" s="86" t="s">
        <v>395</v>
      </c>
      <c r="B328" s="86" t="s">
        <v>390</v>
      </c>
      <c r="C328" s="86" t="s">
        <v>40</v>
      </c>
      <c r="D328" s="88">
        <v>12000000</v>
      </c>
      <c r="E328" s="77"/>
      <c r="F328" s="68"/>
      <c r="G328" s="68"/>
      <c r="H328" s="68"/>
      <c r="I328" s="68"/>
      <c r="J328" s="68"/>
      <c r="K328" s="68"/>
      <c r="L328" s="68"/>
      <c r="M328" s="68"/>
      <c r="N328" s="68"/>
      <c r="O328" s="68"/>
      <c r="P328" s="68"/>
      <c r="Q328" s="68"/>
      <c r="R328" s="68"/>
      <c r="S328" s="68"/>
      <c r="T328" s="68"/>
      <c r="U328" s="68"/>
      <c r="V328" s="68"/>
      <c r="W328" s="68"/>
      <c r="X328" s="68"/>
      <c r="Y328" s="68"/>
      <c r="Z328" s="68"/>
      <c r="AA328" s="68"/>
      <c r="AB328" s="68"/>
      <c r="AC328" s="68"/>
      <c r="AD328" s="68"/>
      <c r="AE328" s="68"/>
      <c r="AF328" s="68"/>
      <c r="AG328" s="68"/>
      <c r="AH328" s="68"/>
      <c r="AI328" s="68"/>
      <c r="AJ328" s="68"/>
      <c r="AK328" s="68"/>
      <c r="AL328" s="68"/>
      <c r="AM328" s="68"/>
      <c r="AN328" s="68"/>
      <c r="AO328" s="68"/>
      <c r="AP328" s="68"/>
      <c r="AQ328" s="68"/>
      <c r="AR328" s="68"/>
      <c r="AS328" s="68"/>
      <c r="AT328" s="68"/>
      <c r="AU328" s="68"/>
      <c r="AV328" s="68"/>
      <c r="AW328" s="68"/>
      <c r="AX328" s="68"/>
      <c r="AY328" s="68"/>
      <c r="AZ328" s="68"/>
      <c r="BA328" s="68"/>
      <c r="BB328" s="68"/>
      <c r="BC328" s="68"/>
      <c r="BD328" s="68"/>
      <c r="BE328" s="68"/>
      <c r="BF328" s="68"/>
      <c r="BG328" s="68"/>
      <c r="BH328" s="68"/>
      <c r="BI328" s="68"/>
      <c r="BJ328" s="68"/>
      <c r="BK328" s="68"/>
      <c r="BL328" s="68"/>
      <c r="BM328" s="68"/>
      <c r="BN328" s="68"/>
      <c r="BO328" s="68"/>
      <c r="BP328" s="68"/>
      <c r="BQ328" s="68"/>
      <c r="BR328" s="68"/>
      <c r="BS328" s="68"/>
      <c r="BT328" s="68"/>
      <c r="BU328" s="68"/>
      <c r="BV328" s="68"/>
      <c r="BW328" s="68"/>
      <c r="BX328" s="68"/>
      <c r="BY328" s="68"/>
      <c r="BZ328" s="68"/>
      <c r="CA328" s="68"/>
      <c r="CB328" s="68"/>
      <c r="CC328" s="68"/>
      <c r="CD328" s="68"/>
      <c r="CE328" s="68"/>
      <c r="CF328" s="68"/>
      <c r="CG328" s="68"/>
      <c r="CH328" s="68"/>
      <c r="CI328" s="68"/>
      <c r="CJ328" s="68"/>
      <c r="CK328" s="68"/>
      <c r="CL328" s="68"/>
      <c r="CM328" s="68"/>
      <c r="CN328" s="68"/>
      <c r="CO328" s="68"/>
      <c r="CP328" s="68"/>
      <c r="CQ328" s="68"/>
      <c r="CR328" s="68"/>
      <c r="CS328" s="68"/>
      <c r="CT328" s="68"/>
      <c r="CU328" s="68"/>
      <c r="CV328" s="68"/>
      <c r="CW328" s="68"/>
      <c r="CX328" s="68"/>
      <c r="CY328" s="68"/>
      <c r="CZ328" s="68"/>
      <c r="DA328" s="68"/>
      <c r="DB328" s="68"/>
      <c r="DC328" s="68"/>
      <c r="DD328" s="68"/>
      <c r="DE328" s="68"/>
      <c r="DF328" s="68"/>
      <c r="DG328" s="68"/>
      <c r="DH328" s="68"/>
      <c r="DI328" s="68"/>
      <c r="DJ328" s="68"/>
      <c r="DK328" s="68"/>
      <c r="DL328" s="68"/>
      <c r="DM328" s="68"/>
      <c r="DN328" s="68"/>
      <c r="DO328" s="68"/>
      <c r="DP328" s="68"/>
      <c r="DQ328" s="68"/>
      <c r="DR328" s="68"/>
      <c r="DS328" s="68"/>
      <c r="DT328" s="68"/>
      <c r="DU328" s="68"/>
      <c r="DV328" s="68"/>
      <c r="DW328" s="68"/>
      <c r="DX328" s="68"/>
      <c r="DY328" s="68"/>
      <c r="DZ328" s="68"/>
      <c r="EA328" s="68"/>
      <c r="EB328" s="68"/>
      <c r="EC328" s="68"/>
      <c r="ED328" s="68"/>
      <c r="EE328" s="68"/>
      <c r="EF328" s="68"/>
      <c r="EG328" s="68"/>
      <c r="EH328" s="68"/>
      <c r="EI328" s="68"/>
      <c r="EJ328" s="68"/>
      <c r="EK328" s="68"/>
      <c r="EL328" s="68"/>
      <c r="EM328" s="68"/>
      <c r="EN328" s="68"/>
      <c r="EO328" s="68"/>
      <c r="EP328" s="68"/>
      <c r="EQ328" s="68"/>
      <c r="ER328" s="68"/>
      <c r="ES328" s="68"/>
      <c r="ET328" s="68"/>
      <c r="EU328" s="68"/>
      <c r="EV328" s="68"/>
      <c r="EW328" s="68"/>
      <c r="EX328" s="68"/>
      <c r="EY328" s="68"/>
      <c r="EZ328" s="68"/>
      <c r="FA328" s="68"/>
      <c r="FB328" s="68"/>
      <c r="FC328" s="68"/>
      <c r="FD328" s="68"/>
      <c r="FE328" s="68"/>
      <c r="FF328" s="68"/>
      <c r="FG328" s="68"/>
      <c r="FH328" s="68"/>
      <c r="FI328" s="68"/>
      <c r="FJ328" s="68"/>
      <c r="FK328" s="68"/>
      <c r="FL328" s="68"/>
      <c r="FM328" s="68"/>
      <c r="FN328" s="68"/>
      <c r="FO328" s="68"/>
      <c r="FP328" s="68"/>
      <c r="FQ328" s="68"/>
      <c r="FR328" s="68"/>
      <c r="FS328" s="68"/>
      <c r="FT328" s="68"/>
      <c r="FU328" s="68"/>
      <c r="FV328" s="68"/>
      <c r="FW328" s="68"/>
      <c r="FX328" s="68"/>
      <c r="FY328" s="68"/>
      <c r="FZ328" s="68"/>
      <c r="GA328" s="68"/>
      <c r="GB328" s="68"/>
      <c r="GC328" s="68"/>
      <c r="GD328" s="68"/>
      <c r="GE328" s="68"/>
      <c r="GF328" s="68"/>
      <c r="GG328" s="68"/>
      <c r="GH328" s="68"/>
      <c r="GI328" s="68"/>
      <c r="GJ328" s="68"/>
      <c r="GK328" s="68"/>
      <c r="GL328" s="68"/>
      <c r="GM328" s="68"/>
      <c r="GN328" s="68"/>
      <c r="GO328" s="68"/>
      <c r="GP328" s="68"/>
      <c r="GQ328" s="68"/>
      <c r="GR328" s="68"/>
      <c r="GS328" s="68"/>
      <c r="GT328" s="68"/>
      <c r="GU328" s="68"/>
      <c r="GV328" s="68"/>
      <c r="GW328" s="68"/>
      <c r="GX328" s="68"/>
      <c r="GY328" s="68"/>
      <c r="GZ328" s="68"/>
      <c r="HA328" s="68"/>
      <c r="HB328" s="68"/>
      <c r="HC328" s="68"/>
      <c r="HD328" s="68"/>
      <c r="HE328" s="68"/>
      <c r="HF328" s="68"/>
      <c r="HG328" s="68"/>
      <c r="HH328" s="68"/>
      <c r="HI328" s="68"/>
      <c r="HJ328" s="68"/>
      <c r="HK328" s="68"/>
      <c r="HL328" s="68"/>
      <c r="HM328" s="68"/>
      <c r="HN328" s="68"/>
      <c r="HO328" s="68"/>
      <c r="HP328" s="68"/>
      <c r="HQ328" s="68"/>
      <c r="HR328" s="68"/>
      <c r="HS328" s="68"/>
      <c r="HT328" s="68"/>
      <c r="HU328" s="68"/>
      <c r="HV328" s="68"/>
      <c r="HW328" s="68"/>
      <c r="HX328" s="68"/>
      <c r="HY328" s="68"/>
      <c r="HZ328" s="68"/>
      <c r="IA328" s="68"/>
      <c r="IB328" s="68"/>
      <c r="IC328" s="68"/>
      <c r="ID328" s="68"/>
      <c r="IE328" s="68"/>
      <c r="IF328" s="68"/>
      <c r="IG328" s="68"/>
      <c r="IH328" s="68"/>
      <c r="II328" s="68"/>
      <c r="IJ328" s="68"/>
      <c r="IK328" s="68"/>
    </row>
    <row r="329" spans="1:245" x14ac:dyDescent="0.35">
      <c r="A329" s="86" t="s">
        <v>397</v>
      </c>
      <c r="B329" s="86" t="s">
        <v>798</v>
      </c>
      <c r="C329" s="86" t="s">
        <v>40</v>
      </c>
      <c r="D329" s="88">
        <v>11000000</v>
      </c>
      <c r="E329" s="80"/>
      <c r="F329" s="70"/>
      <c r="G329" s="70"/>
      <c r="H329" s="70"/>
      <c r="I329" s="70"/>
      <c r="J329" s="70"/>
      <c r="K329" s="70"/>
      <c r="L329" s="70"/>
      <c r="M329" s="70"/>
      <c r="N329" s="70"/>
      <c r="O329" s="70"/>
      <c r="P329" s="70"/>
      <c r="Q329" s="70"/>
      <c r="R329" s="70"/>
      <c r="S329" s="70"/>
      <c r="T329" s="70"/>
      <c r="U329" s="70"/>
      <c r="V329" s="70"/>
      <c r="W329" s="70"/>
      <c r="X329" s="70"/>
      <c r="Y329" s="70"/>
      <c r="Z329" s="70"/>
      <c r="AA329" s="70"/>
      <c r="AB329" s="70"/>
      <c r="AC329" s="70"/>
      <c r="AD329" s="70"/>
      <c r="AE329" s="70"/>
      <c r="AF329" s="70"/>
      <c r="AG329" s="70"/>
      <c r="AH329" s="70"/>
      <c r="AI329" s="70"/>
      <c r="AJ329" s="70"/>
      <c r="AK329" s="70"/>
      <c r="AL329" s="70"/>
      <c r="AM329" s="70"/>
      <c r="AN329" s="70"/>
      <c r="AO329" s="70"/>
      <c r="AP329" s="70"/>
      <c r="AQ329" s="70"/>
      <c r="AR329" s="70"/>
      <c r="AS329" s="70"/>
      <c r="AT329" s="70"/>
      <c r="AU329" s="70"/>
      <c r="AV329" s="70"/>
      <c r="AW329" s="70"/>
      <c r="AX329" s="70"/>
      <c r="AY329" s="70"/>
      <c r="AZ329" s="70"/>
      <c r="BA329" s="70"/>
      <c r="BB329" s="70"/>
      <c r="BC329" s="70"/>
      <c r="BD329" s="70"/>
      <c r="BE329" s="70"/>
      <c r="BF329" s="70"/>
      <c r="BG329" s="70"/>
      <c r="BH329" s="70"/>
      <c r="BI329" s="70"/>
      <c r="BJ329" s="70"/>
      <c r="BK329" s="70"/>
      <c r="BL329" s="70"/>
      <c r="BM329" s="70"/>
      <c r="BN329" s="70"/>
      <c r="BO329" s="70"/>
      <c r="BP329" s="70"/>
      <c r="BQ329" s="70"/>
      <c r="BR329" s="70"/>
      <c r="BS329" s="70"/>
      <c r="BT329" s="70"/>
      <c r="BU329" s="70"/>
      <c r="BV329" s="70"/>
      <c r="BW329" s="70"/>
      <c r="BX329" s="70"/>
      <c r="BY329" s="70"/>
      <c r="BZ329" s="70"/>
      <c r="CA329" s="70"/>
      <c r="CB329" s="70"/>
      <c r="CC329" s="70"/>
      <c r="CD329" s="70"/>
      <c r="CE329" s="70"/>
      <c r="CF329" s="70"/>
      <c r="CG329" s="70"/>
      <c r="CH329" s="70"/>
      <c r="CI329" s="70"/>
      <c r="CJ329" s="70"/>
      <c r="CK329" s="70"/>
      <c r="CL329" s="70"/>
      <c r="CM329" s="70"/>
      <c r="CN329" s="70"/>
      <c r="CO329" s="70"/>
      <c r="CP329" s="70"/>
      <c r="CQ329" s="70"/>
      <c r="CR329" s="70"/>
      <c r="CS329" s="70"/>
      <c r="CT329" s="70"/>
      <c r="CU329" s="70"/>
      <c r="CV329" s="70"/>
      <c r="CW329" s="70"/>
      <c r="CX329" s="70"/>
      <c r="CY329" s="70"/>
      <c r="CZ329" s="70"/>
      <c r="DA329" s="70"/>
      <c r="DB329" s="70"/>
      <c r="DC329" s="70"/>
      <c r="DD329" s="70"/>
      <c r="DE329" s="70"/>
      <c r="DF329" s="70"/>
      <c r="DG329" s="70"/>
      <c r="DH329" s="70"/>
      <c r="DI329" s="70"/>
      <c r="DJ329" s="70"/>
      <c r="DK329" s="70"/>
      <c r="DL329" s="70"/>
      <c r="DM329" s="70"/>
      <c r="DN329" s="70"/>
      <c r="DO329" s="70"/>
      <c r="DP329" s="70"/>
      <c r="DQ329" s="70"/>
      <c r="DR329" s="70"/>
      <c r="DS329" s="70"/>
      <c r="DT329" s="70"/>
      <c r="DU329" s="70"/>
      <c r="DV329" s="70"/>
      <c r="DW329" s="70"/>
      <c r="DX329" s="70"/>
      <c r="DY329" s="70"/>
      <c r="DZ329" s="70"/>
      <c r="EA329" s="70"/>
      <c r="EB329" s="70"/>
      <c r="EC329" s="70"/>
      <c r="ED329" s="70"/>
      <c r="EE329" s="70"/>
      <c r="EF329" s="70"/>
      <c r="EG329" s="70"/>
      <c r="EH329" s="70"/>
      <c r="EI329" s="70"/>
      <c r="EJ329" s="70"/>
      <c r="EK329" s="70"/>
      <c r="EL329" s="70"/>
      <c r="EM329" s="70"/>
      <c r="EN329" s="70"/>
      <c r="EO329" s="70"/>
      <c r="EP329" s="70"/>
      <c r="EQ329" s="70"/>
      <c r="ER329" s="70"/>
      <c r="ES329" s="70"/>
      <c r="ET329" s="70"/>
      <c r="EU329" s="70"/>
      <c r="EV329" s="70"/>
      <c r="EW329" s="70"/>
      <c r="EX329" s="70"/>
      <c r="EY329" s="70"/>
      <c r="EZ329" s="70"/>
      <c r="FA329" s="70"/>
      <c r="FB329" s="70"/>
      <c r="FC329" s="70"/>
      <c r="FD329" s="70"/>
      <c r="FE329" s="70"/>
      <c r="FF329" s="70"/>
      <c r="FG329" s="70"/>
      <c r="FH329" s="70"/>
      <c r="FI329" s="70"/>
      <c r="FJ329" s="70"/>
      <c r="FK329" s="70"/>
      <c r="FL329" s="70"/>
      <c r="FM329" s="70"/>
      <c r="FN329" s="70"/>
      <c r="FO329" s="70"/>
      <c r="FP329" s="70"/>
      <c r="FQ329" s="70"/>
      <c r="FR329" s="70"/>
      <c r="FS329" s="70"/>
      <c r="FT329" s="70"/>
      <c r="FU329" s="70"/>
      <c r="FV329" s="70"/>
      <c r="FW329" s="70"/>
      <c r="FX329" s="70"/>
      <c r="FY329" s="70"/>
      <c r="FZ329" s="70"/>
      <c r="GA329" s="70"/>
      <c r="GB329" s="70"/>
      <c r="GC329" s="70"/>
      <c r="GD329" s="70"/>
      <c r="GE329" s="70"/>
      <c r="GF329" s="70"/>
      <c r="GG329" s="70"/>
      <c r="GH329" s="70"/>
      <c r="GI329" s="70"/>
      <c r="GJ329" s="70"/>
      <c r="GK329" s="70"/>
      <c r="GL329" s="70"/>
      <c r="GM329" s="70"/>
      <c r="GN329" s="70"/>
      <c r="GO329" s="70"/>
      <c r="GP329" s="70"/>
      <c r="GQ329" s="70"/>
      <c r="GR329" s="70"/>
      <c r="GS329" s="70"/>
      <c r="GT329" s="70"/>
      <c r="GU329" s="70"/>
      <c r="GV329" s="70"/>
      <c r="GW329" s="70"/>
      <c r="GX329" s="70"/>
      <c r="GY329" s="70"/>
      <c r="GZ329" s="70"/>
      <c r="HA329" s="70"/>
      <c r="HB329" s="70"/>
      <c r="HC329" s="70"/>
      <c r="HD329" s="70"/>
      <c r="HE329" s="70"/>
      <c r="HF329" s="70"/>
      <c r="HG329" s="70"/>
      <c r="HH329" s="70"/>
      <c r="HI329" s="70"/>
      <c r="HJ329" s="70"/>
      <c r="HK329" s="70"/>
      <c r="HL329" s="70"/>
      <c r="HM329" s="70"/>
      <c r="HN329" s="70"/>
      <c r="HO329" s="70"/>
      <c r="HP329" s="70"/>
      <c r="HQ329" s="70"/>
      <c r="HR329" s="70"/>
      <c r="HS329" s="70"/>
      <c r="HT329" s="70"/>
      <c r="HU329" s="70"/>
      <c r="HV329" s="70"/>
      <c r="HW329" s="70"/>
      <c r="HX329" s="70"/>
      <c r="HY329" s="70"/>
      <c r="HZ329" s="70"/>
      <c r="IA329" s="70"/>
      <c r="IB329" s="70"/>
      <c r="IC329" s="70"/>
      <c r="ID329" s="70"/>
      <c r="IE329" s="70"/>
      <c r="IF329" s="70"/>
      <c r="IG329" s="70"/>
      <c r="IH329" s="70"/>
      <c r="II329" s="70"/>
      <c r="IJ329" s="70"/>
      <c r="IK329" s="70"/>
    </row>
    <row r="330" spans="1:245" s="70" customFormat="1" x14ac:dyDescent="0.35">
      <c r="A330" s="86" t="s">
        <v>799</v>
      </c>
      <c r="B330" s="86" t="s">
        <v>398</v>
      </c>
      <c r="C330" s="86" t="s">
        <v>40</v>
      </c>
      <c r="D330" s="88">
        <v>10000000</v>
      </c>
      <c r="E330" s="76"/>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c r="CW330" s="1"/>
      <c r="CX330" s="1"/>
      <c r="CY330" s="1"/>
      <c r="CZ330" s="1"/>
      <c r="DA330" s="1"/>
      <c r="DB330" s="1"/>
      <c r="DC330" s="1"/>
      <c r="DD330" s="1"/>
      <c r="DE330" s="1"/>
      <c r="DF330" s="1"/>
      <c r="DG330" s="1"/>
      <c r="DH330" s="1"/>
      <c r="DI330" s="1"/>
      <c r="DJ330" s="1"/>
      <c r="DK330" s="1"/>
      <c r="DL330" s="1"/>
      <c r="DM330" s="1"/>
      <c r="DN330" s="1"/>
      <c r="DO330" s="1"/>
      <c r="DP330" s="1"/>
      <c r="DQ330" s="1"/>
      <c r="DR330" s="1"/>
      <c r="DS330" s="1"/>
      <c r="DT330" s="1"/>
      <c r="DU330" s="1"/>
      <c r="DV330" s="1"/>
      <c r="DW330" s="1"/>
      <c r="DX330" s="1"/>
      <c r="DY330" s="1"/>
      <c r="DZ330" s="1"/>
      <c r="EA330" s="1"/>
      <c r="EB330" s="1"/>
      <c r="EC330" s="1"/>
      <c r="ED330" s="1"/>
      <c r="EE330" s="1"/>
      <c r="EF330" s="1"/>
      <c r="EG330" s="1"/>
      <c r="EH330" s="1"/>
      <c r="EI330" s="1"/>
      <c r="EJ330" s="1"/>
      <c r="EK330" s="1"/>
      <c r="EL330" s="1"/>
      <c r="EM330" s="1"/>
      <c r="EN330" s="1"/>
      <c r="EO330" s="1"/>
      <c r="EP330" s="1"/>
      <c r="EQ330" s="1"/>
      <c r="ER330" s="1"/>
      <c r="ES330" s="1"/>
      <c r="ET330" s="1"/>
      <c r="EU330" s="1"/>
      <c r="EV330" s="1"/>
      <c r="EW330" s="1"/>
      <c r="EX330" s="1"/>
      <c r="EY330" s="1"/>
      <c r="EZ330" s="1"/>
      <c r="FA330" s="1"/>
      <c r="FB330" s="1"/>
      <c r="FC330" s="1"/>
      <c r="FD330" s="1"/>
      <c r="FE330" s="1"/>
      <c r="FF330" s="1"/>
      <c r="FG330" s="1"/>
      <c r="FH330" s="1"/>
      <c r="FI330" s="1"/>
      <c r="FJ330" s="1"/>
      <c r="FK330" s="1"/>
      <c r="FL330" s="1"/>
      <c r="FM330" s="1"/>
      <c r="FN330" s="1"/>
      <c r="FO330" s="1"/>
      <c r="FP330" s="1"/>
      <c r="FQ330" s="1"/>
      <c r="FR330" s="1"/>
      <c r="FS330" s="1"/>
      <c r="FT330" s="1"/>
      <c r="FU330" s="1"/>
      <c r="FV330" s="1"/>
      <c r="FW330" s="1"/>
      <c r="FX330" s="1"/>
      <c r="FY330" s="1"/>
      <c r="FZ330" s="1"/>
      <c r="GA330" s="1"/>
      <c r="GB330" s="1"/>
      <c r="GC330" s="1"/>
      <c r="GD330" s="1"/>
      <c r="GE330" s="1"/>
      <c r="GF330" s="1"/>
      <c r="GG330" s="1"/>
      <c r="GH330" s="1"/>
      <c r="GI330" s="1"/>
      <c r="GJ330" s="1"/>
      <c r="GK330" s="1"/>
      <c r="GL330" s="1"/>
      <c r="GM330" s="1"/>
      <c r="GN330" s="1"/>
      <c r="GO330" s="1"/>
      <c r="GP330" s="1"/>
      <c r="GQ330" s="1"/>
      <c r="GR330" s="1"/>
      <c r="GS330" s="1"/>
      <c r="GT330" s="1"/>
      <c r="GU330" s="1"/>
      <c r="GV330" s="1"/>
      <c r="GW330" s="1"/>
      <c r="GX330" s="1"/>
      <c r="GY330" s="1"/>
      <c r="GZ330" s="1"/>
      <c r="HA330" s="1"/>
      <c r="HB330" s="1"/>
      <c r="HC330" s="1"/>
      <c r="HD330" s="1"/>
      <c r="HE330" s="1"/>
      <c r="HF330" s="1"/>
      <c r="HG330" s="1"/>
      <c r="HH330" s="1"/>
      <c r="HI330" s="1"/>
      <c r="HJ330" s="1"/>
      <c r="HK330" s="1"/>
      <c r="HL330" s="1"/>
      <c r="HM330" s="1"/>
      <c r="HN330" s="1"/>
      <c r="HO330" s="1"/>
      <c r="HP330" s="1"/>
      <c r="HQ330" s="1"/>
      <c r="HR330" s="1"/>
      <c r="HS330" s="1"/>
      <c r="HT330" s="1"/>
      <c r="HU330" s="1"/>
      <c r="HV330" s="1"/>
      <c r="HW330" s="1"/>
      <c r="HX330" s="1"/>
      <c r="HY330" s="1"/>
      <c r="HZ330" s="1"/>
      <c r="IA330" s="1"/>
      <c r="IB330" s="1"/>
      <c r="IC330" s="1"/>
      <c r="ID330" s="1"/>
      <c r="IE330" s="1"/>
      <c r="IF330" s="1"/>
      <c r="IG330" s="1"/>
      <c r="IH330" s="1"/>
      <c r="II330" s="1"/>
      <c r="IJ330" s="1"/>
      <c r="IK330" s="1"/>
    </row>
    <row r="331" spans="1:245" s="68" customFormat="1" x14ac:dyDescent="0.35">
      <c r="A331" s="86" t="s">
        <v>800</v>
      </c>
      <c r="B331" s="86" t="s">
        <v>394</v>
      </c>
      <c r="C331" s="86" t="s">
        <v>40</v>
      </c>
      <c r="D331" s="88">
        <v>9000000</v>
      </c>
      <c r="E331" s="76"/>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c r="CW331" s="1"/>
      <c r="CX331" s="1"/>
      <c r="CY331" s="1"/>
      <c r="CZ331" s="1"/>
      <c r="DA331" s="1"/>
      <c r="DB331" s="1"/>
      <c r="DC331" s="1"/>
      <c r="DD331" s="1"/>
      <c r="DE331" s="1"/>
      <c r="DF331" s="1"/>
      <c r="DG331" s="1"/>
      <c r="DH331" s="1"/>
      <c r="DI331" s="1"/>
      <c r="DJ331" s="1"/>
      <c r="DK331" s="1"/>
      <c r="DL331" s="1"/>
      <c r="DM331" s="1"/>
      <c r="DN331" s="1"/>
      <c r="DO331" s="1"/>
      <c r="DP331" s="1"/>
      <c r="DQ331" s="1"/>
      <c r="DR331" s="1"/>
      <c r="DS331" s="1"/>
      <c r="DT331" s="1"/>
      <c r="DU331" s="1"/>
      <c r="DV331" s="1"/>
      <c r="DW331" s="1"/>
      <c r="DX331" s="1"/>
      <c r="DY331" s="1"/>
      <c r="DZ331" s="1"/>
      <c r="EA331" s="1"/>
      <c r="EB331" s="1"/>
      <c r="EC331" s="1"/>
      <c r="ED331" s="1"/>
      <c r="EE331" s="1"/>
      <c r="EF331" s="1"/>
      <c r="EG331" s="1"/>
      <c r="EH331" s="1"/>
      <c r="EI331" s="1"/>
      <c r="EJ331" s="1"/>
      <c r="EK331" s="1"/>
      <c r="EL331" s="1"/>
      <c r="EM331" s="1"/>
      <c r="EN331" s="1"/>
      <c r="EO331" s="1"/>
      <c r="EP331" s="1"/>
      <c r="EQ331" s="1"/>
      <c r="ER331" s="1"/>
      <c r="ES331" s="1"/>
      <c r="ET331" s="1"/>
      <c r="EU331" s="1"/>
      <c r="EV331" s="1"/>
      <c r="EW331" s="1"/>
      <c r="EX331" s="1"/>
      <c r="EY331" s="1"/>
      <c r="EZ331" s="1"/>
      <c r="FA331" s="1"/>
      <c r="FB331" s="1"/>
      <c r="FC331" s="1"/>
      <c r="FD331" s="1"/>
      <c r="FE331" s="1"/>
      <c r="FF331" s="1"/>
      <c r="FG331" s="1"/>
      <c r="FH331" s="1"/>
      <c r="FI331" s="1"/>
      <c r="FJ331" s="1"/>
      <c r="FK331" s="1"/>
      <c r="FL331" s="1"/>
      <c r="FM331" s="1"/>
      <c r="FN331" s="1"/>
      <c r="FO331" s="1"/>
      <c r="FP331" s="1"/>
      <c r="FQ331" s="1"/>
      <c r="FR331" s="1"/>
      <c r="FS331" s="1"/>
      <c r="FT331" s="1"/>
      <c r="FU331" s="1"/>
      <c r="FV331" s="1"/>
      <c r="FW331" s="1"/>
      <c r="FX331" s="1"/>
      <c r="FY331" s="1"/>
      <c r="FZ331" s="1"/>
      <c r="GA331" s="1"/>
      <c r="GB331" s="1"/>
      <c r="GC331" s="1"/>
      <c r="GD331" s="1"/>
      <c r="GE331" s="1"/>
      <c r="GF331" s="1"/>
      <c r="GG331" s="1"/>
      <c r="GH331" s="1"/>
      <c r="GI331" s="1"/>
      <c r="GJ331" s="1"/>
      <c r="GK331" s="1"/>
      <c r="GL331" s="1"/>
      <c r="GM331" s="1"/>
      <c r="GN331" s="1"/>
      <c r="GO331" s="1"/>
      <c r="GP331" s="1"/>
      <c r="GQ331" s="1"/>
      <c r="GR331" s="1"/>
      <c r="GS331" s="1"/>
      <c r="GT331" s="1"/>
      <c r="GU331" s="1"/>
      <c r="GV331" s="1"/>
      <c r="GW331" s="1"/>
      <c r="GX331" s="1"/>
      <c r="GY331" s="1"/>
      <c r="GZ331" s="1"/>
      <c r="HA331" s="1"/>
      <c r="HB331" s="1"/>
      <c r="HC331" s="1"/>
      <c r="HD331" s="1"/>
      <c r="HE331" s="1"/>
      <c r="HF331" s="1"/>
      <c r="HG331" s="1"/>
      <c r="HH331" s="1"/>
      <c r="HI331" s="1"/>
      <c r="HJ331" s="1"/>
      <c r="HK331" s="1"/>
      <c r="HL331" s="1"/>
      <c r="HM331" s="1"/>
      <c r="HN331" s="1"/>
      <c r="HO331" s="1"/>
      <c r="HP331" s="1"/>
      <c r="HQ331" s="1"/>
      <c r="HR331" s="1"/>
      <c r="HS331" s="1"/>
      <c r="HT331" s="1"/>
      <c r="HU331" s="1"/>
      <c r="HV331" s="1"/>
      <c r="HW331" s="1"/>
      <c r="HX331" s="1"/>
      <c r="HY331" s="1"/>
      <c r="HZ331" s="1"/>
      <c r="IA331" s="1"/>
      <c r="IB331" s="1"/>
      <c r="IC331" s="1"/>
      <c r="ID331" s="1"/>
      <c r="IE331" s="1"/>
      <c r="IF331" s="1"/>
      <c r="IG331" s="1"/>
      <c r="IH331" s="1"/>
      <c r="II331" s="1"/>
      <c r="IJ331" s="1"/>
      <c r="IK331" s="1"/>
    </row>
    <row r="332" spans="1:245" s="68" customFormat="1" x14ac:dyDescent="0.35">
      <c r="A332" s="86" t="s">
        <v>801</v>
      </c>
      <c r="B332" s="86" t="s">
        <v>802</v>
      </c>
      <c r="C332" s="86" t="s">
        <v>40</v>
      </c>
      <c r="D332" s="88">
        <v>9000000</v>
      </c>
      <c r="E332" s="80"/>
      <c r="F332" s="70"/>
      <c r="G332" s="70"/>
      <c r="H332" s="70"/>
      <c r="I332" s="70"/>
      <c r="J332" s="70"/>
      <c r="K332" s="70"/>
      <c r="L332" s="70"/>
      <c r="M332" s="70"/>
      <c r="N332" s="70"/>
      <c r="O332" s="70"/>
      <c r="P332" s="70"/>
      <c r="Q332" s="70"/>
      <c r="R332" s="70"/>
      <c r="S332" s="70"/>
      <c r="T332" s="70"/>
      <c r="U332" s="70"/>
      <c r="V332" s="70"/>
      <c r="W332" s="70"/>
      <c r="X332" s="70"/>
      <c r="Y332" s="70"/>
      <c r="Z332" s="70"/>
      <c r="AA332" s="70"/>
      <c r="AB332" s="70"/>
      <c r="AC332" s="70"/>
      <c r="AD332" s="70"/>
      <c r="AE332" s="70"/>
      <c r="AF332" s="70"/>
      <c r="AG332" s="70"/>
      <c r="AH332" s="70"/>
      <c r="AI332" s="70"/>
      <c r="AJ332" s="70"/>
      <c r="AK332" s="70"/>
      <c r="AL332" s="70"/>
      <c r="AM332" s="70"/>
      <c r="AN332" s="70"/>
      <c r="AO332" s="70"/>
      <c r="AP332" s="70"/>
      <c r="AQ332" s="70"/>
      <c r="AR332" s="70"/>
      <c r="AS332" s="70"/>
      <c r="AT332" s="70"/>
      <c r="AU332" s="70"/>
      <c r="AV332" s="70"/>
      <c r="AW332" s="70"/>
      <c r="AX332" s="70"/>
      <c r="AY332" s="70"/>
      <c r="AZ332" s="70"/>
      <c r="BA332" s="70"/>
      <c r="BB332" s="70"/>
      <c r="BC332" s="70"/>
      <c r="BD332" s="70"/>
      <c r="BE332" s="70"/>
      <c r="BF332" s="70"/>
      <c r="BG332" s="70"/>
      <c r="BH332" s="70"/>
      <c r="BI332" s="70"/>
      <c r="BJ332" s="70"/>
      <c r="BK332" s="70"/>
      <c r="BL332" s="70"/>
      <c r="BM332" s="70"/>
      <c r="BN332" s="70"/>
      <c r="BO332" s="70"/>
      <c r="BP332" s="70"/>
      <c r="BQ332" s="70"/>
      <c r="BR332" s="70"/>
      <c r="BS332" s="70"/>
      <c r="BT332" s="70"/>
      <c r="BU332" s="70"/>
      <c r="BV332" s="70"/>
      <c r="BW332" s="70"/>
      <c r="BX332" s="70"/>
      <c r="BY332" s="70"/>
      <c r="BZ332" s="70"/>
      <c r="CA332" s="70"/>
      <c r="CB332" s="70"/>
      <c r="CC332" s="70"/>
      <c r="CD332" s="70"/>
      <c r="CE332" s="70"/>
      <c r="CF332" s="70"/>
      <c r="CG332" s="70"/>
      <c r="CH332" s="70"/>
      <c r="CI332" s="70"/>
      <c r="CJ332" s="70"/>
      <c r="CK332" s="70"/>
      <c r="CL332" s="70"/>
      <c r="CM332" s="70"/>
      <c r="CN332" s="70"/>
      <c r="CO332" s="70"/>
      <c r="CP332" s="70"/>
      <c r="CQ332" s="70"/>
      <c r="CR332" s="70"/>
      <c r="CS332" s="70"/>
      <c r="CT332" s="70"/>
      <c r="CU332" s="70"/>
      <c r="CV332" s="70"/>
      <c r="CW332" s="70"/>
      <c r="CX332" s="70"/>
      <c r="CY332" s="70"/>
      <c r="CZ332" s="70"/>
      <c r="DA332" s="70"/>
      <c r="DB332" s="70"/>
      <c r="DC332" s="70"/>
      <c r="DD332" s="70"/>
      <c r="DE332" s="70"/>
      <c r="DF332" s="70"/>
      <c r="DG332" s="70"/>
      <c r="DH332" s="70"/>
      <c r="DI332" s="70"/>
      <c r="DJ332" s="70"/>
      <c r="DK332" s="70"/>
      <c r="DL332" s="70"/>
      <c r="DM332" s="70"/>
      <c r="DN332" s="70"/>
      <c r="DO332" s="70"/>
      <c r="DP332" s="70"/>
      <c r="DQ332" s="70"/>
      <c r="DR332" s="70"/>
      <c r="DS332" s="70"/>
      <c r="DT332" s="70"/>
      <c r="DU332" s="70"/>
      <c r="DV332" s="70"/>
      <c r="DW332" s="70"/>
      <c r="DX332" s="70"/>
      <c r="DY332" s="70"/>
      <c r="DZ332" s="70"/>
      <c r="EA332" s="70"/>
      <c r="EB332" s="70"/>
      <c r="EC332" s="70"/>
      <c r="ED332" s="70"/>
      <c r="EE332" s="70"/>
      <c r="EF332" s="70"/>
      <c r="EG332" s="70"/>
      <c r="EH332" s="70"/>
      <c r="EI332" s="70"/>
      <c r="EJ332" s="70"/>
      <c r="EK332" s="70"/>
      <c r="EL332" s="70"/>
      <c r="EM332" s="70"/>
      <c r="EN332" s="70"/>
      <c r="EO332" s="70"/>
      <c r="EP332" s="70"/>
      <c r="EQ332" s="70"/>
      <c r="ER332" s="70"/>
      <c r="ES332" s="70"/>
      <c r="ET332" s="70"/>
      <c r="EU332" s="70"/>
      <c r="EV332" s="70"/>
      <c r="EW332" s="70"/>
      <c r="EX332" s="70"/>
      <c r="EY332" s="70"/>
      <c r="EZ332" s="70"/>
      <c r="FA332" s="70"/>
      <c r="FB332" s="70"/>
      <c r="FC332" s="70"/>
      <c r="FD332" s="70"/>
      <c r="FE332" s="70"/>
      <c r="FF332" s="70"/>
      <c r="FG332" s="70"/>
      <c r="FH332" s="70"/>
      <c r="FI332" s="70"/>
      <c r="FJ332" s="70"/>
      <c r="FK332" s="70"/>
      <c r="FL332" s="70"/>
      <c r="FM332" s="70"/>
      <c r="FN332" s="70"/>
      <c r="FO332" s="70"/>
      <c r="FP332" s="70"/>
      <c r="FQ332" s="70"/>
      <c r="FR332" s="70"/>
      <c r="FS332" s="70"/>
      <c r="FT332" s="70"/>
      <c r="FU332" s="70"/>
      <c r="FV332" s="70"/>
      <c r="FW332" s="70"/>
      <c r="FX332" s="70"/>
      <c r="FY332" s="70"/>
      <c r="FZ332" s="70"/>
      <c r="GA332" s="70"/>
      <c r="GB332" s="70"/>
      <c r="GC332" s="70"/>
      <c r="GD332" s="70"/>
      <c r="GE332" s="70"/>
      <c r="GF332" s="70"/>
      <c r="GG332" s="70"/>
      <c r="GH332" s="70"/>
      <c r="GI332" s="70"/>
      <c r="GJ332" s="70"/>
      <c r="GK332" s="70"/>
      <c r="GL332" s="70"/>
      <c r="GM332" s="70"/>
      <c r="GN332" s="70"/>
      <c r="GO332" s="70"/>
      <c r="GP332" s="70"/>
      <c r="GQ332" s="70"/>
      <c r="GR332" s="70"/>
      <c r="GS332" s="70"/>
      <c r="GT332" s="70"/>
      <c r="GU332" s="70"/>
      <c r="GV332" s="70"/>
      <c r="GW332" s="70"/>
      <c r="GX332" s="70"/>
      <c r="GY332" s="70"/>
      <c r="GZ332" s="70"/>
      <c r="HA332" s="70"/>
      <c r="HB332" s="70"/>
      <c r="HC332" s="70"/>
      <c r="HD332" s="70"/>
      <c r="HE332" s="70"/>
      <c r="HF332" s="70"/>
      <c r="HG332" s="70"/>
      <c r="HH332" s="70"/>
      <c r="HI332" s="70"/>
      <c r="HJ332" s="70"/>
      <c r="HK332" s="70"/>
      <c r="HL332" s="70"/>
      <c r="HM332" s="70"/>
      <c r="HN332" s="70"/>
      <c r="HO332" s="70"/>
      <c r="HP332" s="70"/>
      <c r="HQ332" s="70"/>
      <c r="HR332" s="70"/>
      <c r="HS332" s="70"/>
      <c r="HT332" s="70"/>
      <c r="HU332" s="70"/>
      <c r="HV332" s="70"/>
      <c r="HW332" s="70"/>
      <c r="HX332" s="70"/>
      <c r="HY332" s="70"/>
      <c r="HZ332" s="70"/>
      <c r="IA332" s="70"/>
      <c r="IB332" s="70"/>
      <c r="IC332" s="70"/>
      <c r="ID332" s="70"/>
      <c r="IE332" s="70"/>
      <c r="IF332" s="70"/>
      <c r="IG332" s="70"/>
      <c r="IH332" s="70"/>
      <c r="II332" s="70"/>
      <c r="IJ332" s="70"/>
      <c r="IK332" s="70"/>
    </row>
    <row r="333" spans="1:245" s="68" customFormat="1" x14ac:dyDescent="0.35">
      <c r="A333" s="86" t="s">
        <v>803</v>
      </c>
      <c r="B333" s="86" t="s">
        <v>804</v>
      </c>
      <c r="C333" s="86" t="s">
        <v>40</v>
      </c>
      <c r="D333" s="88">
        <v>8000000</v>
      </c>
      <c r="E333" s="76"/>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c r="CW333" s="1"/>
      <c r="CX333" s="1"/>
      <c r="CY333" s="1"/>
      <c r="CZ333" s="1"/>
      <c r="DA333" s="1"/>
      <c r="DB333" s="1"/>
      <c r="DC333" s="1"/>
      <c r="DD333" s="1"/>
      <c r="DE333" s="1"/>
      <c r="DF333" s="1"/>
      <c r="DG333" s="1"/>
      <c r="DH333" s="1"/>
      <c r="DI333" s="1"/>
      <c r="DJ333" s="1"/>
      <c r="DK333" s="1"/>
      <c r="DL333" s="1"/>
      <c r="DM333" s="1"/>
      <c r="DN333" s="1"/>
      <c r="DO333" s="1"/>
      <c r="DP333" s="1"/>
      <c r="DQ333" s="1"/>
      <c r="DR333" s="1"/>
      <c r="DS333" s="1"/>
      <c r="DT333" s="1"/>
      <c r="DU333" s="1"/>
      <c r="DV333" s="1"/>
      <c r="DW333" s="1"/>
      <c r="DX333" s="1"/>
      <c r="DY333" s="1"/>
      <c r="DZ333" s="1"/>
      <c r="EA333" s="1"/>
      <c r="EB333" s="1"/>
      <c r="EC333" s="1"/>
      <c r="ED333" s="1"/>
      <c r="EE333" s="1"/>
      <c r="EF333" s="1"/>
      <c r="EG333" s="1"/>
      <c r="EH333" s="1"/>
      <c r="EI333" s="1"/>
      <c r="EJ333" s="1"/>
      <c r="EK333" s="1"/>
      <c r="EL333" s="1"/>
      <c r="EM333" s="1"/>
      <c r="EN333" s="1"/>
      <c r="EO333" s="1"/>
      <c r="EP333" s="1"/>
      <c r="EQ333" s="1"/>
      <c r="ER333" s="1"/>
      <c r="ES333" s="1"/>
      <c r="ET333" s="1"/>
      <c r="EU333" s="1"/>
      <c r="EV333" s="1"/>
      <c r="EW333" s="1"/>
      <c r="EX333" s="1"/>
      <c r="EY333" s="1"/>
      <c r="EZ333" s="1"/>
      <c r="FA333" s="1"/>
      <c r="FB333" s="1"/>
      <c r="FC333" s="1"/>
      <c r="FD333" s="1"/>
      <c r="FE333" s="1"/>
      <c r="FF333" s="1"/>
      <c r="FG333" s="1"/>
      <c r="FH333" s="1"/>
      <c r="FI333" s="1"/>
      <c r="FJ333" s="1"/>
      <c r="FK333" s="1"/>
      <c r="FL333" s="1"/>
      <c r="FM333" s="1"/>
      <c r="FN333" s="1"/>
      <c r="FO333" s="1"/>
      <c r="FP333" s="1"/>
      <c r="FQ333" s="1"/>
      <c r="FR333" s="1"/>
      <c r="FS333" s="1"/>
      <c r="FT333" s="1"/>
      <c r="FU333" s="1"/>
      <c r="FV333" s="1"/>
      <c r="FW333" s="1"/>
      <c r="FX333" s="1"/>
      <c r="FY333" s="1"/>
      <c r="FZ333" s="1"/>
      <c r="GA333" s="1"/>
      <c r="GB333" s="1"/>
      <c r="GC333" s="1"/>
      <c r="GD333" s="1"/>
      <c r="GE333" s="1"/>
      <c r="GF333" s="1"/>
      <c r="GG333" s="1"/>
      <c r="GH333" s="1"/>
      <c r="GI333" s="1"/>
      <c r="GJ333" s="1"/>
      <c r="GK333" s="1"/>
      <c r="GL333" s="1"/>
      <c r="GM333" s="1"/>
      <c r="GN333" s="1"/>
      <c r="GO333" s="1"/>
      <c r="GP333" s="1"/>
      <c r="GQ333" s="1"/>
      <c r="GR333" s="1"/>
      <c r="GS333" s="1"/>
      <c r="GT333" s="1"/>
      <c r="GU333" s="1"/>
      <c r="GV333" s="1"/>
      <c r="GW333" s="1"/>
      <c r="GX333" s="1"/>
      <c r="GY333" s="1"/>
      <c r="GZ333" s="1"/>
      <c r="HA333" s="1"/>
      <c r="HB333" s="1"/>
      <c r="HC333" s="1"/>
      <c r="HD333" s="1"/>
      <c r="HE333" s="1"/>
      <c r="HF333" s="1"/>
      <c r="HG333" s="1"/>
      <c r="HH333" s="1"/>
      <c r="HI333" s="1"/>
      <c r="HJ333" s="1"/>
      <c r="HK333" s="1"/>
      <c r="HL333" s="1"/>
      <c r="HM333" s="1"/>
      <c r="HN333" s="1"/>
      <c r="HO333" s="1"/>
      <c r="HP333" s="1"/>
      <c r="HQ333" s="1"/>
      <c r="HR333" s="1"/>
      <c r="HS333" s="1"/>
      <c r="HT333" s="1"/>
      <c r="HU333" s="1"/>
      <c r="HV333" s="1"/>
      <c r="HW333" s="1"/>
      <c r="HX333" s="1"/>
      <c r="HY333" s="1"/>
      <c r="HZ333" s="1"/>
      <c r="IA333" s="1"/>
      <c r="IB333" s="1"/>
      <c r="IC333" s="1"/>
      <c r="ID333" s="1"/>
      <c r="IE333" s="1"/>
      <c r="IF333" s="1"/>
      <c r="IG333" s="1"/>
      <c r="IH333" s="1"/>
      <c r="II333" s="1"/>
      <c r="IJ333" s="1"/>
      <c r="IK333" s="1"/>
    </row>
    <row r="334" spans="1:245" s="72" customFormat="1" x14ac:dyDescent="0.35">
      <c r="A334" s="86" t="s">
        <v>805</v>
      </c>
      <c r="B334" s="86" t="s">
        <v>396</v>
      </c>
      <c r="C334" s="86" t="s">
        <v>40</v>
      </c>
      <c r="D334" s="88">
        <v>7000000</v>
      </c>
      <c r="E334" s="77"/>
      <c r="F334" s="68"/>
      <c r="G334" s="68"/>
      <c r="H334" s="68"/>
      <c r="I334" s="68"/>
      <c r="J334" s="68"/>
      <c r="K334" s="68"/>
      <c r="L334" s="68"/>
      <c r="M334" s="68"/>
      <c r="N334" s="68"/>
      <c r="O334" s="68"/>
      <c r="P334" s="68"/>
      <c r="Q334" s="68"/>
      <c r="R334" s="68"/>
      <c r="S334" s="68"/>
      <c r="T334" s="68"/>
      <c r="U334" s="68"/>
      <c r="V334" s="68"/>
      <c r="W334" s="68"/>
      <c r="X334" s="68"/>
      <c r="Y334" s="68"/>
      <c r="Z334" s="68"/>
      <c r="AA334" s="68"/>
      <c r="AB334" s="68"/>
      <c r="AC334" s="68"/>
      <c r="AD334" s="68"/>
      <c r="AE334" s="68"/>
      <c r="AF334" s="68"/>
      <c r="AG334" s="68"/>
      <c r="AH334" s="68"/>
      <c r="AI334" s="68"/>
      <c r="AJ334" s="68"/>
      <c r="AK334" s="68"/>
      <c r="AL334" s="68"/>
      <c r="AM334" s="68"/>
      <c r="AN334" s="68"/>
      <c r="AO334" s="68"/>
      <c r="AP334" s="68"/>
      <c r="AQ334" s="68"/>
      <c r="AR334" s="68"/>
      <c r="AS334" s="68"/>
      <c r="AT334" s="68"/>
      <c r="AU334" s="68"/>
      <c r="AV334" s="68"/>
      <c r="AW334" s="68"/>
      <c r="AX334" s="68"/>
      <c r="AY334" s="68"/>
      <c r="AZ334" s="68"/>
      <c r="BA334" s="68"/>
      <c r="BB334" s="68"/>
      <c r="BC334" s="68"/>
      <c r="BD334" s="68"/>
      <c r="BE334" s="68"/>
      <c r="BF334" s="68"/>
      <c r="BG334" s="68"/>
      <c r="BH334" s="68"/>
      <c r="BI334" s="68"/>
      <c r="BJ334" s="68"/>
      <c r="BK334" s="68"/>
      <c r="BL334" s="68"/>
      <c r="BM334" s="68"/>
      <c r="BN334" s="68"/>
      <c r="BO334" s="68"/>
      <c r="BP334" s="68"/>
      <c r="BQ334" s="68"/>
      <c r="BR334" s="68"/>
      <c r="BS334" s="68"/>
      <c r="BT334" s="68"/>
      <c r="BU334" s="68"/>
      <c r="BV334" s="68"/>
      <c r="BW334" s="68"/>
      <c r="BX334" s="68"/>
      <c r="BY334" s="68"/>
      <c r="BZ334" s="68"/>
      <c r="CA334" s="68"/>
      <c r="CB334" s="68"/>
      <c r="CC334" s="68"/>
      <c r="CD334" s="68"/>
      <c r="CE334" s="68"/>
      <c r="CF334" s="68"/>
      <c r="CG334" s="68"/>
      <c r="CH334" s="68"/>
      <c r="CI334" s="68"/>
      <c r="CJ334" s="68"/>
      <c r="CK334" s="68"/>
      <c r="CL334" s="68"/>
      <c r="CM334" s="68"/>
      <c r="CN334" s="68"/>
      <c r="CO334" s="68"/>
      <c r="CP334" s="68"/>
      <c r="CQ334" s="68"/>
      <c r="CR334" s="68"/>
      <c r="CS334" s="68"/>
      <c r="CT334" s="68"/>
      <c r="CU334" s="68"/>
      <c r="CV334" s="68"/>
      <c r="CW334" s="68"/>
      <c r="CX334" s="68"/>
      <c r="CY334" s="68"/>
      <c r="CZ334" s="68"/>
      <c r="DA334" s="68"/>
      <c r="DB334" s="68"/>
      <c r="DC334" s="68"/>
      <c r="DD334" s="68"/>
      <c r="DE334" s="68"/>
      <c r="DF334" s="68"/>
      <c r="DG334" s="68"/>
      <c r="DH334" s="68"/>
      <c r="DI334" s="68"/>
      <c r="DJ334" s="68"/>
      <c r="DK334" s="68"/>
      <c r="DL334" s="68"/>
      <c r="DM334" s="68"/>
      <c r="DN334" s="68"/>
      <c r="DO334" s="68"/>
      <c r="DP334" s="68"/>
      <c r="DQ334" s="68"/>
      <c r="DR334" s="68"/>
      <c r="DS334" s="68"/>
      <c r="DT334" s="68"/>
      <c r="DU334" s="68"/>
      <c r="DV334" s="68"/>
      <c r="DW334" s="68"/>
      <c r="DX334" s="68"/>
      <c r="DY334" s="68"/>
      <c r="DZ334" s="68"/>
      <c r="EA334" s="68"/>
      <c r="EB334" s="68"/>
      <c r="EC334" s="68"/>
      <c r="ED334" s="68"/>
      <c r="EE334" s="68"/>
      <c r="EF334" s="68"/>
      <c r="EG334" s="68"/>
      <c r="EH334" s="68"/>
      <c r="EI334" s="68"/>
      <c r="EJ334" s="68"/>
      <c r="EK334" s="68"/>
      <c r="EL334" s="68"/>
      <c r="EM334" s="68"/>
      <c r="EN334" s="68"/>
      <c r="EO334" s="68"/>
      <c r="EP334" s="68"/>
      <c r="EQ334" s="68"/>
      <c r="ER334" s="68"/>
      <c r="ES334" s="68"/>
      <c r="ET334" s="68"/>
      <c r="EU334" s="68"/>
      <c r="EV334" s="68"/>
      <c r="EW334" s="68"/>
      <c r="EX334" s="68"/>
      <c r="EY334" s="68"/>
      <c r="EZ334" s="68"/>
      <c r="FA334" s="68"/>
      <c r="FB334" s="68"/>
      <c r="FC334" s="68"/>
      <c r="FD334" s="68"/>
      <c r="FE334" s="68"/>
      <c r="FF334" s="68"/>
      <c r="FG334" s="68"/>
      <c r="FH334" s="68"/>
      <c r="FI334" s="68"/>
      <c r="FJ334" s="68"/>
      <c r="FK334" s="68"/>
      <c r="FL334" s="68"/>
      <c r="FM334" s="68"/>
      <c r="FN334" s="68"/>
      <c r="FO334" s="68"/>
      <c r="FP334" s="68"/>
      <c r="FQ334" s="68"/>
      <c r="FR334" s="68"/>
      <c r="FS334" s="68"/>
      <c r="FT334" s="68"/>
      <c r="FU334" s="68"/>
      <c r="FV334" s="68"/>
      <c r="FW334" s="68"/>
      <c r="FX334" s="68"/>
      <c r="FY334" s="68"/>
      <c r="FZ334" s="68"/>
      <c r="GA334" s="68"/>
      <c r="GB334" s="68"/>
      <c r="GC334" s="68"/>
      <c r="GD334" s="68"/>
      <c r="GE334" s="68"/>
      <c r="GF334" s="68"/>
      <c r="GG334" s="68"/>
      <c r="GH334" s="68"/>
      <c r="GI334" s="68"/>
      <c r="GJ334" s="68"/>
      <c r="GK334" s="68"/>
      <c r="GL334" s="68"/>
      <c r="GM334" s="68"/>
      <c r="GN334" s="68"/>
      <c r="GO334" s="68"/>
      <c r="GP334" s="68"/>
      <c r="GQ334" s="68"/>
      <c r="GR334" s="68"/>
      <c r="GS334" s="68"/>
      <c r="GT334" s="68"/>
      <c r="GU334" s="68"/>
      <c r="GV334" s="68"/>
      <c r="GW334" s="68"/>
      <c r="GX334" s="68"/>
      <c r="GY334" s="68"/>
      <c r="GZ334" s="68"/>
      <c r="HA334" s="68"/>
      <c r="HB334" s="68"/>
      <c r="HC334" s="68"/>
      <c r="HD334" s="68"/>
      <c r="HE334" s="68"/>
      <c r="HF334" s="68"/>
      <c r="HG334" s="68"/>
      <c r="HH334" s="68"/>
      <c r="HI334" s="68"/>
      <c r="HJ334" s="68"/>
      <c r="HK334" s="68"/>
      <c r="HL334" s="68"/>
      <c r="HM334" s="68"/>
      <c r="HN334" s="68"/>
      <c r="HO334" s="68"/>
      <c r="HP334" s="68"/>
      <c r="HQ334" s="68"/>
      <c r="HR334" s="68"/>
      <c r="HS334" s="68"/>
      <c r="HT334" s="68"/>
      <c r="HU334" s="68"/>
      <c r="HV334" s="68"/>
      <c r="HW334" s="68"/>
      <c r="HX334" s="68"/>
      <c r="HY334" s="68"/>
      <c r="HZ334" s="68"/>
      <c r="IA334" s="68"/>
      <c r="IB334" s="68"/>
      <c r="IC334" s="68"/>
      <c r="ID334" s="68"/>
      <c r="IE334" s="68"/>
      <c r="IF334" s="68"/>
      <c r="IG334" s="68"/>
      <c r="IH334" s="68"/>
      <c r="II334" s="68"/>
      <c r="IJ334" s="68"/>
      <c r="IK334" s="68"/>
    </row>
    <row r="335" spans="1:245" s="69" customFormat="1" x14ac:dyDescent="0.35">
      <c r="A335" s="86"/>
      <c r="B335" s="86"/>
      <c r="C335" s="86"/>
      <c r="D335" s="88"/>
      <c r="E335" s="76"/>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c r="CW335" s="1"/>
      <c r="CX335" s="1"/>
      <c r="CY335" s="1"/>
      <c r="CZ335" s="1"/>
      <c r="DA335" s="1"/>
      <c r="DB335" s="1"/>
      <c r="DC335" s="1"/>
      <c r="DD335" s="1"/>
      <c r="DE335" s="1"/>
      <c r="DF335" s="1"/>
      <c r="DG335" s="1"/>
      <c r="DH335" s="1"/>
      <c r="DI335" s="1"/>
      <c r="DJ335" s="1"/>
      <c r="DK335" s="1"/>
      <c r="DL335" s="1"/>
      <c r="DM335" s="1"/>
      <c r="DN335" s="1"/>
      <c r="DO335" s="1"/>
      <c r="DP335" s="1"/>
      <c r="DQ335" s="1"/>
      <c r="DR335" s="1"/>
      <c r="DS335" s="1"/>
      <c r="DT335" s="1"/>
      <c r="DU335" s="1"/>
      <c r="DV335" s="1"/>
      <c r="DW335" s="1"/>
      <c r="DX335" s="1"/>
      <c r="DY335" s="1"/>
      <c r="DZ335" s="1"/>
      <c r="EA335" s="1"/>
      <c r="EB335" s="1"/>
      <c r="EC335" s="1"/>
      <c r="ED335" s="1"/>
      <c r="EE335" s="1"/>
      <c r="EF335" s="1"/>
      <c r="EG335" s="1"/>
      <c r="EH335" s="1"/>
      <c r="EI335" s="1"/>
      <c r="EJ335" s="1"/>
      <c r="EK335" s="1"/>
      <c r="EL335" s="1"/>
      <c r="EM335" s="1"/>
      <c r="EN335" s="1"/>
      <c r="EO335" s="1"/>
      <c r="EP335" s="1"/>
      <c r="EQ335" s="1"/>
      <c r="ER335" s="1"/>
      <c r="ES335" s="1"/>
      <c r="ET335" s="1"/>
      <c r="EU335" s="1"/>
      <c r="EV335" s="1"/>
      <c r="EW335" s="1"/>
      <c r="EX335" s="1"/>
      <c r="EY335" s="1"/>
      <c r="EZ335" s="1"/>
      <c r="FA335" s="1"/>
      <c r="FB335" s="1"/>
      <c r="FC335" s="1"/>
      <c r="FD335" s="1"/>
      <c r="FE335" s="1"/>
      <c r="FF335" s="1"/>
      <c r="FG335" s="1"/>
      <c r="FH335" s="1"/>
      <c r="FI335" s="1"/>
      <c r="FJ335" s="1"/>
      <c r="FK335" s="1"/>
      <c r="FL335" s="1"/>
      <c r="FM335" s="1"/>
      <c r="FN335" s="1"/>
      <c r="FO335" s="1"/>
      <c r="FP335" s="1"/>
      <c r="FQ335" s="1"/>
      <c r="FR335" s="1"/>
      <c r="FS335" s="1"/>
      <c r="FT335" s="1"/>
      <c r="FU335" s="1"/>
      <c r="FV335" s="1"/>
      <c r="FW335" s="1"/>
      <c r="FX335" s="1"/>
      <c r="FY335" s="1"/>
      <c r="FZ335" s="1"/>
      <c r="GA335" s="1"/>
      <c r="GB335" s="1"/>
      <c r="GC335" s="1"/>
      <c r="GD335" s="1"/>
      <c r="GE335" s="1"/>
      <c r="GF335" s="1"/>
      <c r="GG335" s="1"/>
      <c r="GH335" s="1"/>
      <c r="GI335" s="1"/>
      <c r="GJ335" s="1"/>
      <c r="GK335" s="1"/>
      <c r="GL335" s="1"/>
      <c r="GM335" s="1"/>
      <c r="GN335" s="1"/>
      <c r="GO335" s="1"/>
      <c r="GP335" s="1"/>
      <c r="GQ335" s="1"/>
      <c r="GR335" s="1"/>
      <c r="GS335" s="1"/>
      <c r="GT335" s="1"/>
      <c r="GU335" s="1"/>
      <c r="GV335" s="1"/>
      <c r="GW335" s="1"/>
      <c r="GX335" s="1"/>
      <c r="GY335" s="1"/>
      <c r="GZ335" s="1"/>
      <c r="HA335" s="1"/>
      <c r="HB335" s="1"/>
      <c r="HC335" s="1"/>
      <c r="HD335" s="1"/>
      <c r="HE335" s="1"/>
      <c r="HF335" s="1"/>
      <c r="HG335" s="1"/>
      <c r="HH335" s="1"/>
      <c r="HI335" s="1"/>
      <c r="HJ335" s="1"/>
      <c r="HK335" s="1"/>
      <c r="HL335" s="1"/>
      <c r="HM335" s="1"/>
      <c r="HN335" s="1"/>
      <c r="HO335" s="1"/>
      <c r="HP335" s="1"/>
      <c r="HQ335" s="1"/>
      <c r="HR335" s="1"/>
      <c r="HS335" s="1"/>
      <c r="HT335" s="1"/>
      <c r="HU335" s="1"/>
      <c r="HV335" s="1"/>
      <c r="HW335" s="1"/>
      <c r="HX335" s="1"/>
      <c r="HY335" s="1"/>
      <c r="HZ335" s="1"/>
      <c r="IA335" s="1"/>
      <c r="IB335" s="1"/>
      <c r="IC335" s="1"/>
      <c r="ID335" s="1"/>
      <c r="IE335" s="1"/>
      <c r="IF335" s="1"/>
      <c r="IG335" s="1"/>
      <c r="IH335" s="1"/>
      <c r="II335" s="1"/>
      <c r="IJ335" s="1"/>
      <c r="IK335" s="1"/>
    </row>
    <row r="336" spans="1:245" x14ac:dyDescent="0.35">
      <c r="D336" s="88"/>
    </row>
    <row r="337" spans="1:245" x14ac:dyDescent="0.35">
      <c r="B337" s="87" t="s">
        <v>399</v>
      </c>
      <c r="D337" s="88"/>
    </row>
    <row r="338" spans="1:245" x14ac:dyDescent="0.35">
      <c r="A338" s="86" t="s">
        <v>400</v>
      </c>
      <c r="B338" s="86" t="s">
        <v>401</v>
      </c>
      <c r="C338" s="86" t="s">
        <v>6</v>
      </c>
      <c r="D338" s="88">
        <v>18000000</v>
      </c>
      <c r="E338" s="77"/>
      <c r="F338" s="68"/>
      <c r="G338" s="68"/>
      <c r="H338" s="68"/>
      <c r="I338" s="68"/>
      <c r="J338" s="68"/>
      <c r="K338" s="68"/>
      <c r="L338" s="68"/>
      <c r="M338" s="68"/>
      <c r="N338" s="68"/>
      <c r="O338" s="68"/>
      <c r="P338" s="68"/>
      <c r="Q338" s="68"/>
      <c r="R338" s="68"/>
      <c r="S338" s="68"/>
      <c r="T338" s="68"/>
      <c r="U338" s="68"/>
      <c r="V338" s="68"/>
      <c r="W338" s="68"/>
      <c r="X338" s="68"/>
      <c r="Y338" s="68"/>
      <c r="Z338" s="68"/>
      <c r="AA338" s="68"/>
      <c r="AB338" s="68"/>
      <c r="AC338" s="68"/>
      <c r="AD338" s="68"/>
      <c r="AE338" s="68"/>
      <c r="AF338" s="68"/>
      <c r="AG338" s="68"/>
      <c r="AH338" s="68"/>
      <c r="AI338" s="68"/>
      <c r="AJ338" s="68"/>
      <c r="AK338" s="68"/>
      <c r="AL338" s="68"/>
      <c r="AM338" s="68"/>
      <c r="AN338" s="68"/>
      <c r="AO338" s="68"/>
      <c r="AP338" s="68"/>
      <c r="AQ338" s="68"/>
      <c r="AR338" s="68"/>
      <c r="AS338" s="68"/>
      <c r="AT338" s="68"/>
      <c r="AU338" s="68"/>
      <c r="AV338" s="68"/>
      <c r="AW338" s="68"/>
      <c r="AX338" s="68"/>
      <c r="AY338" s="68"/>
      <c r="AZ338" s="68"/>
      <c r="BA338" s="68"/>
      <c r="BB338" s="68"/>
      <c r="BC338" s="68"/>
      <c r="BD338" s="68"/>
      <c r="BE338" s="68"/>
      <c r="BF338" s="68"/>
      <c r="BG338" s="68"/>
      <c r="BH338" s="68"/>
      <c r="BI338" s="68"/>
      <c r="BJ338" s="68"/>
      <c r="BK338" s="68"/>
      <c r="BL338" s="68"/>
      <c r="BM338" s="68"/>
      <c r="BN338" s="68"/>
      <c r="BO338" s="68"/>
      <c r="BP338" s="68"/>
      <c r="BQ338" s="68"/>
      <c r="BR338" s="68"/>
      <c r="BS338" s="68"/>
      <c r="BT338" s="68"/>
      <c r="BU338" s="68"/>
      <c r="BV338" s="68"/>
      <c r="BW338" s="68"/>
      <c r="BX338" s="68"/>
      <c r="BY338" s="68"/>
      <c r="BZ338" s="68"/>
      <c r="CA338" s="68"/>
      <c r="CB338" s="68"/>
      <c r="CC338" s="68"/>
      <c r="CD338" s="68"/>
      <c r="CE338" s="68"/>
      <c r="CF338" s="68"/>
      <c r="CG338" s="68"/>
      <c r="CH338" s="68"/>
      <c r="CI338" s="68"/>
      <c r="CJ338" s="68"/>
      <c r="CK338" s="68"/>
      <c r="CL338" s="68"/>
      <c r="CM338" s="68"/>
      <c r="CN338" s="68"/>
      <c r="CO338" s="68"/>
      <c r="CP338" s="68"/>
      <c r="CQ338" s="68"/>
      <c r="CR338" s="68"/>
      <c r="CS338" s="68"/>
      <c r="CT338" s="68"/>
      <c r="CU338" s="68"/>
      <c r="CV338" s="68"/>
      <c r="CW338" s="68"/>
      <c r="CX338" s="68"/>
      <c r="CY338" s="68"/>
      <c r="CZ338" s="68"/>
      <c r="DA338" s="68"/>
      <c r="DB338" s="68"/>
      <c r="DC338" s="68"/>
      <c r="DD338" s="68"/>
      <c r="DE338" s="68"/>
      <c r="DF338" s="68"/>
      <c r="DG338" s="68"/>
      <c r="DH338" s="68"/>
      <c r="DI338" s="68"/>
      <c r="DJ338" s="68"/>
      <c r="DK338" s="68"/>
      <c r="DL338" s="68"/>
      <c r="DM338" s="68"/>
      <c r="DN338" s="68"/>
      <c r="DO338" s="68"/>
      <c r="DP338" s="68"/>
      <c r="DQ338" s="68"/>
      <c r="DR338" s="68"/>
      <c r="DS338" s="68"/>
      <c r="DT338" s="68"/>
      <c r="DU338" s="68"/>
      <c r="DV338" s="68"/>
      <c r="DW338" s="68"/>
      <c r="DX338" s="68"/>
      <c r="DY338" s="68"/>
      <c r="DZ338" s="68"/>
      <c r="EA338" s="68"/>
      <c r="EB338" s="68"/>
      <c r="EC338" s="68"/>
      <c r="ED338" s="68"/>
      <c r="EE338" s="68"/>
      <c r="EF338" s="68"/>
      <c r="EG338" s="68"/>
      <c r="EH338" s="68"/>
      <c r="EI338" s="68"/>
      <c r="EJ338" s="68"/>
      <c r="EK338" s="68"/>
      <c r="EL338" s="68"/>
      <c r="EM338" s="68"/>
      <c r="EN338" s="68"/>
      <c r="EO338" s="68"/>
      <c r="EP338" s="68"/>
      <c r="EQ338" s="68"/>
      <c r="ER338" s="68"/>
      <c r="ES338" s="68"/>
      <c r="ET338" s="68"/>
      <c r="EU338" s="68"/>
      <c r="EV338" s="68"/>
      <c r="EW338" s="68"/>
      <c r="EX338" s="68"/>
      <c r="EY338" s="68"/>
      <c r="EZ338" s="68"/>
      <c r="FA338" s="68"/>
      <c r="FB338" s="68"/>
      <c r="FC338" s="68"/>
      <c r="FD338" s="68"/>
      <c r="FE338" s="68"/>
      <c r="FF338" s="68"/>
      <c r="FG338" s="68"/>
      <c r="FH338" s="68"/>
      <c r="FI338" s="68"/>
      <c r="FJ338" s="68"/>
      <c r="FK338" s="68"/>
      <c r="FL338" s="68"/>
      <c r="FM338" s="68"/>
      <c r="FN338" s="68"/>
      <c r="FO338" s="68"/>
      <c r="FP338" s="68"/>
      <c r="FQ338" s="68"/>
      <c r="FR338" s="68"/>
      <c r="FS338" s="68"/>
      <c r="FT338" s="68"/>
      <c r="FU338" s="68"/>
      <c r="FV338" s="68"/>
      <c r="FW338" s="68"/>
      <c r="FX338" s="68"/>
      <c r="FY338" s="68"/>
      <c r="FZ338" s="68"/>
      <c r="GA338" s="68"/>
      <c r="GB338" s="68"/>
      <c r="GC338" s="68"/>
      <c r="GD338" s="68"/>
      <c r="GE338" s="68"/>
      <c r="GF338" s="68"/>
      <c r="GG338" s="68"/>
      <c r="GH338" s="68"/>
      <c r="GI338" s="68"/>
      <c r="GJ338" s="68"/>
      <c r="GK338" s="68"/>
      <c r="GL338" s="68"/>
      <c r="GM338" s="68"/>
      <c r="GN338" s="68"/>
      <c r="GO338" s="68"/>
      <c r="GP338" s="68"/>
      <c r="GQ338" s="68"/>
      <c r="GR338" s="68"/>
      <c r="GS338" s="68"/>
      <c r="GT338" s="68"/>
      <c r="GU338" s="68"/>
      <c r="GV338" s="68"/>
      <c r="GW338" s="68"/>
      <c r="GX338" s="68"/>
      <c r="GY338" s="68"/>
      <c r="GZ338" s="68"/>
      <c r="HA338" s="68"/>
      <c r="HB338" s="68"/>
      <c r="HC338" s="68"/>
      <c r="HD338" s="68"/>
      <c r="HE338" s="68"/>
      <c r="HF338" s="68"/>
      <c r="HG338" s="68"/>
      <c r="HH338" s="68"/>
      <c r="HI338" s="68"/>
      <c r="HJ338" s="68"/>
      <c r="HK338" s="68"/>
      <c r="HL338" s="68"/>
      <c r="HM338" s="68"/>
      <c r="HN338" s="68"/>
      <c r="HO338" s="68"/>
      <c r="HP338" s="68"/>
      <c r="HQ338" s="68"/>
      <c r="HR338" s="68"/>
      <c r="HS338" s="68"/>
      <c r="HT338" s="68"/>
      <c r="HU338" s="68"/>
      <c r="HV338" s="68"/>
      <c r="HW338" s="68"/>
      <c r="HX338" s="68"/>
      <c r="HY338" s="68"/>
      <c r="HZ338" s="68"/>
      <c r="IA338" s="68"/>
      <c r="IB338" s="68"/>
      <c r="IC338" s="68"/>
      <c r="ID338" s="68"/>
      <c r="IE338" s="68"/>
      <c r="IF338" s="68"/>
      <c r="IG338" s="68"/>
      <c r="IH338" s="68"/>
      <c r="II338" s="68"/>
      <c r="IJ338" s="68"/>
      <c r="IK338" s="68"/>
    </row>
    <row r="339" spans="1:245" x14ac:dyDescent="0.35">
      <c r="D339" s="88"/>
    </row>
    <row r="340" spans="1:245" x14ac:dyDescent="0.35">
      <c r="A340" s="86" t="s">
        <v>402</v>
      </c>
      <c r="B340" s="86" t="s">
        <v>406</v>
      </c>
      <c r="C340" s="86" t="s">
        <v>8</v>
      </c>
      <c r="D340" s="88">
        <v>18000000</v>
      </c>
    </row>
    <row r="341" spans="1:245" x14ac:dyDescent="0.35">
      <c r="A341" s="86" t="s">
        <v>404</v>
      </c>
      <c r="B341" s="86" t="s">
        <v>410</v>
      </c>
      <c r="C341" s="86" t="s">
        <v>8</v>
      </c>
      <c r="D341" s="88">
        <v>17000000</v>
      </c>
    </row>
    <row r="342" spans="1:245" s="69" customFormat="1" x14ac:dyDescent="0.35">
      <c r="A342" s="86" t="s">
        <v>405</v>
      </c>
      <c r="B342" s="86" t="s">
        <v>408</v>
      </c>
      <c r="C342" s="86" t="s">
        <v>8</v>
      </c>
      <c r="D342" s="88">
        <v>16000000</v>
      </c>
      <c r="E342" s="78"/>
    </row>
    <row r="343" spans="1:245" x14ac:dyDescent="0.35">
      <c r="A343" s="86" t="s">
        <v>407</v>
      </c>
      <c r="B343" s="86" t="s">
        <v>807</v>
      </c>
      <c r="C343" s="86" t="s">
        <v>8</v>
      </c>
      <c r="D343" s="88">
        <v>14000000</v>
      </c>
      <c r="E343" s="78"/>
      <c r="F343" s="69"/>
      <c r="G343" s="69"/>
      <c r="H343" s="69"/>
      <c r="I343" s="69"/>
      <c r="J343" s="69"/>
      <c r="K343" s="69"/>
      <c r="L343" s="69"/>
      <c r="M343" s="69"/>
      <c r="N343" s="69"/>
      <c r="O343" s="69"/>
      <c r="P343" s="69"/>
      <c r="Q343" s="69"/>
      <c r="R343" s="69"/>
      <c r="S343" s="69"/>
      <c r="T343" s="69"/>
      <c r="U343" s="69"/>
      <c r="V343" s="69"/>
      <c r="W343" s="69"/>
      <c r="X343" s="69"/>
      <c r="Y343" s="69"/>
      <c r="Z343" s="69"/>
      <c r="AA343" s="69"/>
      <c r="AB343" s="69"/>
      <c r="AC343" s="69"/>
      <c r="AD343" s="69"/>
      <c r="AE343" s="69"/>
      <c r="AF343" s="69"/>
      <c r="AG343" s="69"/>
      <c r="AH343" s="69"/>
      <c r="AI343" s="69"/>
      <c r="AJ343" s="69"/>
      <c r="AK343" s="69"/>
      <c r="AL343" s="69"/>
      <c r="AM343" s="69"/>
      <c r="AN343" s="69"/>
      <c r="AO343" s="69"/>
      <c r="AP343" s="69"/>
      <c r="AQ343" s="69"/>
      <c r="AR343" s="69"/>
      <c r="AS343" s="69"/>
      <c r="AT343" s="69"/>
      <c r="AU343" s="69"/>
      <c r="AV343" s="69"/>
      <c r="AW343" s="69"/>
      <c r="AX343" s="69"/>
      <c r="AY343" s="69"/>
      <c r="AZ343" s="69"/>
      <c r="BA343" s="69"/>
      <c r="BB343" s="69"/>
      <c r="BC343" s="69"/>
      <c r="BD343" s="69"/>
      <c r="BE343" s="69"/>
      <c r="BF343" s="69"/>
      <c r="BG343" s="69"/>
      <c r="BH343" s="69"/>
      <c r="BI343" s="69"/>
      <c r="BJ343" s="69"/>
      <c r="BK343" s="69"/>
      <c r="BL343" s="69"/>
      <c r="BM343" s="69"/>
      <c r="BN343" s="69"/>
      <c r="BO343" s="69"/>
      <c r="BP343" s="69"/>
      <c r="BQ343" s="69"/>
      <c r="BR343" s="69"/>
      <c r="BS343" s="69"/>
      <c r="BT343" s="69"/>
      <c r="BU343" s="69"/>
      <c r="BV343" s="69"/>
      <c r="BW343" s="69"/>
      <c r="BX343" s="69"/>
      <c r="BY343" s="69"/>
      <c r="BZ343" s="69"/>
      <c r="CA343" s="69"/>
      <c r="CB343" s="69"/>
      <c r="CC343" s="69"/>
      <c r="CD343" s="69"/>
      <c r="CE343" s="69"/>
      <c r="CF343" s="69"/>
      <c r="CG343" s="69"/>
      <c r="CH343" s="69"/>
      <c r="CI343" s="69"/>
      <c r="CJ343" s="69"/>
      <c r="CK343" s="69"/>
      <c r="CL343" s="69"/>
      <c r="CM343" s="69"/>
      <c r="CN343" s="69"/>
      <c r="CO343" s="69"/>
      <c r="CP343" s="69"/>
      <c r="CQ343" s="69"/>
      <c r="CR343" s="69"/>
      <c r="CS343" s="69"/>
      <c r="CT343" s="69"/>
      <c r="CU343" s="69"/>
      <c r="CV343" s="69"/>
      <c r="CW343" s="69"/>
      <c r="CX343" s="69"/>
      <c r="CY343" s="69"/>
      <c r="CZ343" s="69"/>
      <c r="DA343" s="69"/>
      <c r="DB343" s="69"/>
      <c r="DC343" s="69"/>
      <c r="DD343" s="69"/>
      <c r="DE343" s="69"/>
      <c r="DF343" s="69"/>
      <c r="DG343" s="69"/>
      <c r="DH343" s="69"/>
      <c r="DI343" s="69"/>
      <c r="DJ343" s="69"/>
      <c r="DK343" s="69"/>
      <c r="DL343" s="69"/>
      <c r="DM343" s="69"/>
      <c r="DN343" s="69"/>
      <c r="DO343" s="69"/>
      <c r="DP343" s="69"/>
      <c r="DQ343" s="69"/>
      <c r="DR343" s="69"/>
      <c r="DS343" s="69"/>
      <c r="DT343" s="69"/>
      <c r="DU343" s="69"/>
      <c r="DV343" s="69"/>
      <c r="DW343" s="69"/>
      <c r="DX343" s="69"/>
      <c r="DY343" s="69"/>
      <c r="DZ343" s="69"/>
      <c r="EA343" s="69"/>
      <c r="EB343" s="69"/>
      <c r="EC343" s="69"/>
      <c r="ED343" s="69"/>
      <c r="EE343" s="69"/>
      <c r="EF343" s="69"/>
      <c r="EG343" s="69"/>
      <c r="EH343" s="69"/>
      <c r="EI343" s="69"/>
      <c r="EJ343" s="69"/>
      <c r="EK343" s="69"/>
      <c r="EL343" s="69"/>
      <c r="EM343" s="69"/>
      <c r="EN343" s="69"/>
      <c r="EO343" s="69"/>
      <c r="EP343" s="69"/>
      <c r="EQ343" s="69"/>
      <c r="ER343" s="69"/>
      <c r="ES343" s="69"/>
      <c r="ET343" s="69"/>
      <c r="EU343" s="69"/>
      <c r="EV343" s="69"/>
      <c r="EW343" s="69"/>
      <c r="EX343" s="69"/>
      <c r="EY343" s="69"/>
      <c r="EZ343" s="69"/>
      <c r="FA343" s="69"/>
      <c r="FB343" s="69"/>
      <c r="FC343" s="69"/>
      <c r="FD343" s="69"/>
      <c r="FE343" s="69"/>
      <c r="FF343" s="69"/>
      <c r="FG343" s="69"/>
      <c r="FH343" s="69"/>
      <c r="FI343" s="69"/>
      <c r="FJ343" s="69"/>
      <c r="FK343" s="69"/>
      <c r="FL343" s="69"/>
      <c r="FM343" s="69"/>
      <c r="FN343" s="69"/>
      <c r="FO343" s="69"/>
      <c r="FP343" s="69"/>
      <c r="FQ343" s="69"/>
      <c r="FR343" s="69"/>
      <c r="FS343" s="69"/>
      <c r="FT343" s="69"/>
      <c r="FU343" s="69"/>
      <c r="FV343" s="69"/>
      <c r="FW343" s="69"/>
      <c r="FX343" s="69"/>
      <c r="FY343" s="69"/>
      <c r="FZ343" s="69"/>
      <c r="GA343" s="69"/>
      <c r="GB343" s="69"/>
      <c r="GC343" s="69"/>
      <c r="GD343" s="69"/>
      <c r="GE343" s="69"/>
      <c r="GF343" s="69"/>
      <c r="GG343" s="69"/>
      <c r="GH343" s="69"/>
      <c r="GI343" s="69"/>
      <c r="GJ343" s="69"/>
      <c r="GK343" s="69"/>
      <c r="GL343" s="69"/>
      <c r="GM343" s="69"/>
      <c r="GN343" s="69"/>
      <c r="GO343" s="69"/>
      <c r="GP343" s="69"/>
      <c r="GQ343" s="69"/>
      <c r="GR343" s="69"/>
      <c r="GS343" s="69"/>
      <c r="GT343" s="69"/>
      <c r="GU343" s="69"/>
      <c r="GV343" s="69"/>
      <c r="GW343" s="69"/>
      <c r="GX343" s="69"/>
      <c r="GY343" s="69"/>
      <c r="GZ343" s="69"/>
      <c r="HA343" s="69"/>
      <c r="HB343" s="69"/>
      <c r="HC343" s="69"/>
      <c r="HD343" s="69"/>
      <c r="HE343" s="69"/>
      <c r="HF343" s="69"/>
      <c r="HG343" s="69"/>
      <c r="HH343" s="69"/>
      <c r="HI343" s="69"/>
      <c r="HJ343" s="69"/>
      <c r="HK343" s="69"/>
      <c r="HL343" s="69"/>
      <c r="HM343" s="69"/>
      <c r="HN343" s="69"/>
      <c r="HO343" s="69"/>
      <c r="HP343" s="69"/>
      <c r="HQ343" s="69"/>
      <c r="HR343" s="69"/>
      <c r="HS343" s="69"/>
      <c r="HT343" s="69"/>
      <c r="HU343" s="69"/>
      <c r="HV343" s="69"/>
      <c r="HW343" s="69"/>
      <c r="HX343" s="69"/>
      <c r="HY343" s="69"/>
      <c r="HZ343" s="69"/>
      <c r="IA343" s="69"/>
      <c r="IB343" s="69"/>
      <c r="IC343" s="69"/>
      <c r="ID343" s="69"/>
      <c r="IE343" s="69"/>
      <c r="IF343" s="69"/>
      <c r="IG343" s="69"/>
      <c r="IH343" s="69"/>
      <c r="II343" s="69"/>
      <c r="IJ343" s="69"/>
      <c r="IK343" s="69"/>
    </row>
    <row r="344" spans="1:245" x14ac:dyDescent="0.35">
      <c r="A344" s="86" t="s">
        <v>409</v>
      </c>
      <c r="B344" s="86" t="s">
        <v>808</v>
      </c>
      <c r="C344" s="86" t="s">
        <v>8</v>
      </c>
      <c r="D344" s="88">
        <v>14000000</v>
      </c>
    </row>
    <row r="345" spans="1:245" s="69" customFormat="1" x14ac:dyDescent="0.35">
      <c r="A345" s="86" t="s">
        <v>411</v>
      </c>
      <c r="B345" s="86" t="s">
        <v>412</v>
      </c>
      <c r="C345" s="86" t="s">
        <v>8</v>
      </c>
      <c r="D345" s="88">
        <v>13000000</v>
      </c>
      <c r="E345" s="76"/>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c r="CQ345" s="1"/>
      <c r="CR345" s="1"/>
      <c r="CS345" s="1"/>
      <c r="CT345" s="1"/>
      <c r="CU345" s="1"/>
      <c r="CV345" s="1"/>
      <c r="CW345" s="1"/>
      <c r="CX345" s="1"/>
      <c r="CY345" s="1"/>
      <c r="CZ345" s="1"/>
      <c r="DA345" s="1"/>
      <c r="DB345" s="1"/>
      <c r="DC345" s="1"/>
      <c r="DD345" s="1"/>
      <c r="DE345" s="1"/>
      <c r="DF345" s="1"/>
      <c r="DG345" s="1"/>
      <c r="DH345" s="1"/>
      <c r="DI345" s="1"/>
      <c r="DJ345" s="1"/>
      <c r="DK345" s="1"/>
      <c r="DL345" s="1"/>
      <c r="DM345" s="1"/>
      <c r="DN345" s="1"/>
      <c r="DO345" s="1"/>
      <c r="DP345" s="1"/>
      <c r="DQ345" s="1"/>
      <c r="DR345" s="1"/>
      <c r="DS345" s="1"/>
      <c r="DT345" s="1"/>
      <c r="DU345" s="1"/>
      <c r="DV345" s="1"/>
      <c r="DW345" s="1"/>
      <c r="DX345" s="1"/>
      <c r="DY345" s="1"/>
      <c r="DZ345" s="1"/>
      <c r="EA345" s="1"/>
      <c r="EB345" s="1"/>
      <c r="EC345" s="1"/>
      <c r="ED345" s="1"/>
      <c r="EE345" s="1"/>
      <c r="EF345" s="1"/>
      <c r="EG345" s="1"/>
      <c r="EH345" s="1"/>
      <c r="EI345" s="1"/>
      <c r="EJ345" s="1"/>
      <c r="EK345" s="1"/>
      <c r="EL345" s="1"/>
      <c r="EM345" s="1"/>
      <c r="EN345" s="1"/>
      <c r="EO345" s="1"/>
      <c r="EP345" s="1"/>
      <c r="EQ345" s="1"/>
      <c r="ER345" s="1"/>
      <c r="ES345" s="1"/>
      <c r="ET345" s="1"/>
      <c r="EU345" s="1"/>
      <c r="EV345" s="1"/>
      <c r="EW345" s="1"/>
      <c r="EX345" s="1"/>
      <c r="EY345" s="1"/>
      <c r="EZ345" s="1"/>
      <c r="FA345" s="1"/>
      <c r="FB345" s="1"/>
      <c r="FC345" s="1"/>
      <c r="FD345" s="1"/>
      <c r="FE345" s="1"/>
      <c r="FF345" s="1"/>
      <c r="FG345" s="1"/>
      <c r="FH345" s="1"/>
      <c r="FI345" s="1"/>
      <c r="FJ345" s="1"/>
      <c r="FK345" s="1"/>
      <c r="FL345" s="1"/>
      <c r="FM345" s="1"/>
      <c r="FN345" s="1"/>
      <c r="FO345" s="1"/>
      <c r="FP345" s="1"/>
      <c r="FQ345" s="1"/>
      <c r="FR345" s="1"/>
      <c r="FS345" s="1"/>
      <c r="FT345" s="1"/>
      <c r="FU345" s="1"/>
      <c r="FV345" s="1"/>
      <c r="FW345" s="1"/>
      <c r="FX345" s="1"/>
      <c r="FY345" s="1"/>
      <c r="FZ345" s="1"/>
      <c r="GA345" s="1"/>
      <c r="GB345" s="1"/>
      <c r="GC345" s="1"/>
      <c r="GD345" s="1"/>
      <c r="GE345" s="1"/>
      <c r="GF345" s="1"/>
      <c r="GG345" s="1"/>
      <c r="GH345" s="1"/>
      <c r="GI345" s="1"/>
      <c r="GJ345" s="1"/>
      <c r="GK345" s="1"/>
      <c r="GL345" s="1"/>
      <c r="GM345" s="1"/>
      <c r="GN345" s="1"/>
      <c r="GO345" s="1"/>
      <c r="GP345" s="1"/>
      <c r="GQ345" s="1"/>
      <c r="GR345" s="1"/>
      <c r="GS345" s="1"/>
      <c r="GT345" s="1"/>
      <c r="GU345" s="1"/>
      <c r="GV345" s="1"/>
      <c r="GW345" s="1"/>
      <c r="GX345" s="1"/>
      <c r="GY345" s="1"/>
      <c r="GZ345" s="1"/>
      <c r="HA345" s="1"/>
      <c r="HB345" s="1"/>
      <c r="HC345" s="1"/>
      <c r="HD345" s="1"/>
      <c r="HE345" s="1"/>
      <c r="HF345" s="1"/>
      <c r="HG345" s="1"/>
      <c r="HH345" s="1"/>
      <c r="HI345" s="1"/>
      <c r="HJ345" s="1"/>
      <c r="HK345" s="1"/>
      <c r="HL345" s="1"/>
      <c r="HM345" s="1"/>
      <c r="HN345" s="1"/>
      <c r="HO345" s="1"/>
      <c r="HP345" s="1"/>
      <c r="HQ345" s="1"/>
      <c r="HR345" s="1"/>
      <c r="HS345" s="1"/>
      <c r="HT345" s="1"/>
      <c r="HU345" s="1"/>
      <c r="HV345" s="1"/>
      <c r="HW345" s="1"/>
      <c r="HX345" s="1"/>
      <c r="HY345" s="1"/>
      <c r="HZ345" s="1"/>
      <c r="IA345" s="1"/>
      <c r="IB345" s="1"/>
      <c r="IC345" s="1"/>
      <c r="ID345" s="1"/>
      <c r="IE345" s="1"/>
      <c r="IF345" s="1"/>
      <c r="IG345" s="1"/>
      <c r="IH345" s="1"/>
      <c r="II345" s="1"/>
      <c r="IJ345" s="1"/>
      <c r="IK345" s="1"/>
    </row>
    <row r="346" spans="1:245" x14ac:dyDescent="0.35">
      <c r="A346" s="86" t="s">
        <v>413</v>
      </c>
      <c r="B346" s="86" t="s">
        <v>806</v>
      </c>
      <c r="C346" s="86" t="s">
        <v>8</v>
      </c>
      <c r="D346" s="88">
        <v>12000000</v>
      </c>
      <c r="E346" s="79"/>
      <c r="F346" s="71"/>
      <c r="G346" s="71"/>
      <c r="H346" s="71"/>
      <c r="I346" s="71"/>
      <c r="J346" s="71"/>
      <c r="K346" s="71"/>
      <c r="L346" s="71"/>
      <c r="M346" s="71"/>
      <c r="N346" s="71"/>
      <c r="O346" s="71"/>
      <c r="P346" s="71"/>
      <c r="Q346" s="71"/>
      <c r="R346" s="71"/>
      <c r="S346" s="71"/>
      <c r="T346" s="71"/>
      <c r="U346" s="71"/>
      <c r="V346" s="71"/>
      <c r="W346" s="71"/>
      <c r="X346" s="71"/>
      <c r="Y346" s="71"/>
      <c r="Z346" s="71"/>
      <c r="AA346" s="71"/>
      <c r="AB346" s="71"/>
      <c r="AC346" s="71"/>
      <c r="AD346" s="71"/>
      <c r="AE346" s="71"/>
      <c r="AF346" s="71"/>
      <c r="AG346" s="71"/>
      <c r="AH346" s="71"/>
      <c r="AI346" s="71"/>
      <c r="AJ346" s="71"/>
      <c r="AK346" s="71"/>
      <c r="AL346" s="71"/>
      <c r="AM346" s="71"/>
      <c r="AN346" s="71"/>
      <c r="AO346" s="71"/>
      <c r="AP346" s="71"/>
      <c r="AQ346" s="71"/>
      <c r="AR346" s="71"/>
      <c r="AS346" s="71"/>
      <c r="AT346" s="71"/>
      <c r="AU346" s="71"/>
      <c r="AV346" s="71"/>
      <c r="AW346" s="71"/>
      <c r="AX346" s="71"/>
      <c r="AY346" s="71"/>
      <c r="AZ346" s="71"/>
      <c r="BA346" s="71"/>
      <c r="BB346" s="71"/>
      <c r="BC346" s="71"/>
      <c r="BD346" s="71"/>
      <c r="BE346" s="71"/>
      <c r="BF346" s="71"/>
      <c r="BG346" s="71"/>
      <c r="BH346" s="71"/>
      <c r="BI346" s="71"/>
      <c r="BJ346" s="71"/>
      <c r="BK346" s="71"/>
      <c r="BL346" s="71"/>
      <c r="BM346" s="71"/>
      <c r="BN346" s="71"/>
      <c r="BO346" s="71"/>
      <c r="BP346" s="71"/>
      <c r="BQ346" s="71"/>
      <c r="BR346" s="71"/>
      <c r="BS346" s="71"/>
      <c r="BT346" s="71"/>
      <c r="BU346" s="71"/>
      <c r="BV346" s="71"/>
      <c r="BW346" s="71"/>
      <c r="BX346" s="71"/>
      <c r="BY346" s="71"/>
      <c r="BZ346" s="71"/>
      <c r="CA346" s="71"/>
      <c r="CB346" s="71"/>
      <c r="CC346" s="71"/>
      <c r="CD346" s="71"/>
      <c r="CE346" s="71"/>
      <c r="CF346" s="71"/>
      <c r="CG346" s="71"/>
      <c r="CH346" s="71"/>
      <c r="CI346" s="71"/>
      <c r="CJ346" s="71"/>
      <c r="CK346" s="71"/>
      <c r="CL346" s="71"/>
      <c r="CM346" s="71"/>
      <c r="CN346" s="71"/>
      <c r="CO346" s="71"/>
      <c r="CP346" s="71"/>
      <c r="CQ346" s="71"/>
      <c r="CR346" s="71"/>
      <c r="CS346" s="71"/>
      <c r="CT346" s="71"/>
      <c r="CU346" s="71"/>
      <c r="CV346" s="71"/>
      <c r="CW346" s="71"/>
      <c r="CX346" s="71"/>
      <c r="CY346" s="71"/>
      <c r="CZ346" s="71"/>
      <c r="DA346" s="71"/>
      <c r="DB346" s="71"/>
      <c r="DC346" s="71"/>
      <c r="DD346" s="71"/>
      <c r="DE346" s="71"/>
      <c r="DF346" s="71"/>
      <c r="DG346" s="71"/>
      <c r="DH346" s="71"/>
      <c r="DI346" s="71"/>
      <c r="DJ346" s="71"/>
      <c r="DK346" s="71"/>
      <c r="DL346" s="71"/>
      <c r="DM346" s="71"/>
      <c r="DN346" s="71"/>
      <c r="DO346" s="71"/>
      <c r="DP346" s="71"/>
      <c r="DQ346" s="71"/>
      <c r="DR346" s="71"/>
      <c r="DS346" s="71"/>
      <c r="DT346" s="71"/>
      <c r="DU346" s="71"/>
      <c r="DV346" s="71"/>
      <c r="DW346" s="71"/>
      <c r="DX346" s="71"/>
      <c r="DY346" s="71"/>
      <c r="DZ346" s="71"/>
      <c r="EA346" s="71"/>
      <c r="EB346" s="71"/>
      <c r="EC346" s="71"/>
      <c r="ED346" s="71"/>
      <c r="EE346" s="71"/>
      <c r="EF346" s="71"/>
      <c r="EG346" s="71"/>
      <c r="EH346" s="71"/>
      <c r="EI346" s="71"/>
      <c r="EJ346" s="71"/>
      <c r="EK346" s="71"/>
      <c r="EL346" s="71"/>
      <c r="EM346" s="71"/>
      <c r="EN346" s="71"/>
      <c r="EO346" s="71"/>
      <c r="EP346" s="71"/>
      <c r="EQ346" s="71"/>
      <c r="ER346" s="71"/>
      <c r="ES346" s="71"/>
      <c r="ET346" s="71"/>
      <c r="EU346" s="71"/>
      <c r="EV346" s="71"/>
      <c r="EW346" s="71"/>
      <c r="EX346" s="71"/>
      <c r="EY346" s="71"/>
      <c r="EZ346" s="71"/>
      <c r="FA346" s="71"/>
      <c r="FB346" s="71"/>
      <c r="FC346" s="71"/>
      <c r="FD346" s="71"/>
      <c r="FE346" s="71"/>
      <c r="FF346" s="71"/>
      <c r="FG346" s="71"/>
      <c r="FH346" s="71"/>
      <c r="FI346" s="71"/>
      <c r="FJ346" s="71"/>
      <c r="FK346" s="71"/>
      <c r="FL346" s="71"/>
      <c r="FM346" s="71"/>
      <c r="FN346" s="71"/>
      <c r="FO346" s="71"/>
      <c r="FP346" s="71"/>
      <c r="FQ346" s="71"/>
      <c r="FR346" s="71"/>
      <c r="FS346" s="71"/>
      <c r="FT346" s="71"/>
      <c r="FU346" s="71"/>
      <c r="FV346" s="71"/>
      <c r="FW346" s="71"/>
      <c r="FX346" s="71"/>
      <c r="FY346" s="71"/>
      <c r="FZ346" s="71"/>
      <c r="GA346" s="71"/>
      <c r="GB346" s="71"/>
      <c r="GC346" s="71"/>
      <c r="GD346" s="71"/>
      <c r="GE346" s="71"/>
      <c r="GF346" s="71"/>
      <c r="GG346" s="71"/>
      <c r="GH346" s="71"/>
      <c r="GI346" s="71"/>
      <c r="GJ346" s="71"/>
      <c r="GK346" s="71"/>
      <c r="GL346" s="71"/>
      <c r="GM346" s="71"/>
      <c r="GN346" s="71"/>
      <c r="GO346" s="71"/>
      <c r="GP346" s="71"/>
      <c r="GQ346" s="71"/>
      <c r="GR346" s="71"/>
      <c r="GS346" s="71"/>
      <c r="GT346" s="71"/>
      <c r="GU346" s="71"/>
      <c r="GV346" s="71"/>
      <c r="GW346" s="71"/>
      <c r="GX346" s="71"/>
      <c r="GY346" s="71"/>
      <c r="GZ346" s="71"/>
      <c r="HA346" s="71"/>
      <c r="HB346" s="71"/>
      <c r="HC346" s="71"/>
      <c r="HD346" s="71"/>
      <c r="HE346" s="71"/>
      <c r="HF346" s="71"/>
      <c r="HG346" s="71"/>
      <c r="HH346" s="71"/>
      <c r="HI346" s="71"/>
      <c r="HJ346" s="71"/>
      <c r="HK346" s="71"/>
      <c r="HL346" s="71"/>
      <c r="HM346" s="71"/>
      <c r="HN346" s="71"/>
      <c r="HO346" s="71"/>
      <c r="HP346" s="71"/>
      <c r="HQ346" s="71"/>
      <c r="HR346" s="71"/>
      <c r="HS346" s="71"/>
      <c r="HT346" s="71"/>
      <c r="HU346" s="71"/>
      <c r="HV346" s="71"/>
      <c r="HW346" s="71"/>
      <c r="HX346" s="71"/>
      <c r="HY346" s="71"/>
      <c r="HZ346" s="71"/>
      <c r="IA346" s="71"/>
      <c r="IB346" s="71"/>
      <c r="IC346" s="71"/>
      <c r="ID346" s="71"/>
      <c r="IE346" s="71"/>
      <c r="IF346" s="71"/>
      <c r="IG346" s="71"/>
      <c r="IH346" s="71"/>
      <c r="II346" s="71"/>
      <c r="IJ346" s="71"/>
      <c r="IK346" s="71"/>
    </row>
    <row r="347" spans="1:245" s="72" customFormat="1" x14ac:dyDescent="0.35">
      <c r="A347" s="86"/>
      <c r="B347" s="86"/>
      <c r="C347" s="86"/>
      <c r="D347" s="88"/>
      <c r="E347" s="78"/>
      <c r="F347" s="69"/>
      <c r="G347" s="69"/>
      <c r="H347" s="69"/>
      <c r="I347" s="69"/>
      <c r="J347" s="69"/>
      <c r="K347" s="69"/>
      <c r="L347" s="69"/>
      <c r="M347" s="69"/>
      <c r="N347" s="69"/>
      <c r="O347" s="69"/>
      <c r="P347" s="69"/>
      <c r="Q347" s="69"/>
      <c r="R347" s="69"/>
      <c r="S347" s="69"/>
      <c r="T347" s="69"/>
      <c r="U347" s="69"/>
      <c r="V347" s="69"/>
      <c r="W347" s="69"/>
      <c r="X347" s="69"/>
      <c r="Y347" s="69"/>
      <c r="Z347" s="69"/>
      <c r="AA347" s="69"/>
      <c r="AB347" s="69"/>
      <c r="AC347" s="69"/>
      <c r="AD347" s="69"/>
      <c r="AE347" s="69"/>
      <c r="AF347" s="69"/>
      <c r="AG347" s="69"/>
      <c r="AH347" s="69"/>
      <c r="AI347" s="69"/>
      <c r="AJ347" s="69"/>
      <c r="AK347" s="69"/>
      <c r="AL347" s="69"/>
      <c r="AM347" s="69"/>
      <c r="AN347" s="69"/>
      <c r="AO347" s="69"/>
      <c r="AP347" s="69"/>
      <c r="AQ347" s="69"/>
      <c r="AR347" s="69"/>
      <c r="AS347" s="69"/>
      <c r="AT347" s="69"/>
      <c r="AU347" s="69"/>
      <c r="AV347" s="69"/>
      <c r="AW347" s="69"/>
      <c r="AX347" s="69"/>
      <c r="AY347" s="69"/>
      <c r="AZ347" s="69"/>
      <c r="BA347" s="69"/>
      <c r="BB347" s="69"/>
      <c r="BC347" s="69"/>
      <c r="BD347" s="69"/>
      <c r="BE347" s="69"/>
      <c r="BF347" s="69"/>
      <c r="BG347" s="69"/>
      <c r="BH347" s="69"/>
      <c r="BI347" s="69"/>
      <c r="BJ347" s="69"/>
      <c r="BK347" s="69"/>
      <c r="BL347" s="69"/>
      <c r="BM347" s="69"/>
      <c r="BN347" s="69"/>
      <c r="BO347" s="69"/>
      <c r="BP347" s="69"/>
      <c r="BQ347" s="69"/>
      <c r="BR347" s="69"/>
      <c r="BS347" s="69"/>
      <c r="BT347" s="69"/>
      <c r="BU347" s="69"/>
      <c r="BV347" s="69"/>
      <c r="BW347" s="69"/>
      <c r="BX347" s="69"/>
      <c r="BY347" s="69"/>
      <c r="BZ347" s="69"/>
      <c r="CA347" s="69"/>
      <c r="CB347" s="69"/>
      <c r="CC347" s="69"/>
      <c r="CD347" s="69"/>
      <c r="CE347" s="69"/>
      <c r="CF347" s="69"/>
      <c r="CG347" s="69"/>
      <c r="CH347" s="69"/>
      <c r="CI347" s="69"/>
      <c r="CJ347" s="69"/>
      <c r="CK347" s="69"/>
      <c r="CL347" s="69"/>
      <c r="CM347" s="69"/>
      <c r="CN347" s="69"/>
      <c r="CO347" s="69"/>
      <c r="CP347" s="69"/>
      <c r="CQ347" s="69"/>
      <c r="CR347" s="69"/>
      <c r="CS347" s="69"/>
      <c r="CT347" s="69"/>
      <c r="CU347" s="69"/>
      <c r="CV347" s="69"/>
      <c r="CW347" s="69"/>
      <c r="CX347" s="69"/>
      <c r="CY347" s="69"/>
      <c r="CZ347" s="69"/>
      <c r="DA347" s="69"/>
      <c r="DB347" s="69"/>
      <c r="DC347" s="69"/>
      <c r="DD347" s="69"/>
      <c r="DE347" s="69"/>
      <c r="DF347" s="69"/>
      <c r="DG347" s="69"/>
      <c r="DH347" s="69"/>
      <c r="DI347" s="69"/>
      <c r="DJ347" s="69"/>
      <c r="DK347" s="69"/>
      <c r="DL347" s="69"/>
      <c r="DM347" s="69"/>
      <c r="DN347" s="69"/>
      <c r="DO347" s="69"/>
      <c r="DP347" s="69"/>
      <c r="DQ347" s="69"/>
      <c r="DR347" s="69"/>
      <c r="DS347" s="69"/>
      <c r="DT347" s="69"/>
      <c r="DU347" s="69"/>
      <c r="DV347" s="69"/>
      <c r="DW347" s="69"/>
      <c r="DX347" s="69"/>
      <c r="DY347" s="69"/>
      <c r="DZ347" s="69"/>
      <c r="EA347" s="69"/>
      <c r="EB347" s="69"/>
      <c r="EC347" s="69"/>
      <c r="ED347" s="69"/>
      <c r="EE347" s="69"/>
      <c r="EF347" s="69"/>
      <c r="EG347" s="69"/>
      <c r="EH347" s="69"/>
      <c r="EI347" s="69"/>
      <c r="EJ347" s="69"/>
      <c r="EK347" s="69"/>
      <c r="EL347" s="69"/>
      <c r="EM347" s="69"/>
      <c r="EN347" s="69"/>
      <c r="EO347" s="69"/>
      <c r="EP347" s="69"/>
      <c r="EQ347" s="69"/>
      <c r="ER347" s="69"/>
      <c r="ES347" s="69"/>
      <c r="ET347" s="69"/>
      <c r="EU347" s="69"/>
      <c r="EV347" s="69"/>
      <c r="EW347" s="69"/>
      <c r="EX347" s="69"/>
      <c r="EY347" s="69"/>
      <c r="EZ347" s="69"/>
      <c r="FA347" s="69"/>
      <c r="FB347" s="69"/>
      <c r="FC347" s="69"/>
      <c r="FD347" s="69"/>
      <c r="FE347" s="69"/>
      <c r="FF347" s="69"/>
      <c r="FG347" s="69"/>
      <c r="FH347" s="69"/>
      <c r="FI347" s="69"/>
      <c r="FJ347" s="69"/>
      <c r="FK347" s="69"/>
      <c r="FL347" s="69"/>
      <c r="FM347" s="69"/>
      <c r="FN347" s="69"/>
      <c r="FO347" s="69"/>
      <c r="FP347" s="69"/>
      <c r="FQ347" s="69"/>
      <c r="FR347" s="69"/>
      <c r="FS347" s="69"/>
      <c r="FT347" s="69"/>
      <c r="FU347" s="69"/>
      <c r="FV347" s="69"/>
      <c r="FW347" s="69"/>
      <c r="FX347" s="69"/>
      <c r="FY347" s="69"/>
      <c r="FZ347" s="69"/>
      <c r="GA347" s="69"/>
      <c r="GB347" s="69"/>
      <c r="GC347" s="69"/>
      <c r="GD347" s="69"/>
      <c r="GE347" s="69"/>
      <c r="GF347" s="69"/>
      <c r="GG347" s="69"/>
      <c r="GH347" s="69"/>
      <c r="GI347" s="69"/>
      <c r="GJ347" s="69"/>
      <c r="GK347" s="69"/>
      <c r="GL347" s="69"/>
      <c r="GM347" s="69"/>
      <c r="GN347" s="69"/>
      <c r="GO347" s="69"/>
      <c r="GP347" s="69"/>
      <c r="GQ347" s="69"/>
      <c r="GR347" s="69"/>
      <c r="GS347" s="69"/>
      <c r="GT347" s="69"/>
      <c r="GU347" s="69"/>
      <c r="GV347" s="69"/>
      <c r="GW347" s="69"/>
      <c r="GX347" s="69"/>
      <c r="GY347" s="69"/>
      <c r="GZ347" s="69"/>
      <c r="HA347" s="69"/>
      <c r="HB347" s="69"/>
      <c r="HC347" s="69"/>
      <c r="HD347" s="69"/>
      <c r="HE347" s="69"/>
      <c r="HF347" s="69"/>
      <c r="HG347" s="69"/>
      <c r="HH347" s="69"/>
      <c r="HI347" s="69"/>
      <c r="HJ347" s="69"/>
      <c r="HK347" s="69"/>
      <c r="HL347" s="69"/>
      <c r="HM347" s="69"/>
      <c r="HN347" s="69"/>
      <c r="HO347" s="69"/>
      <c r="HP347" s="69"/>
      <c r="HQ347" s="69"/>
      <c r="HR347" s="69"/>
      <c r="HS347" s="69"/>
      <c r="HT347" s="69"/>
      <c r="HU347" s="69"/>
      <c r="HV347" s="69"/>
      <c r="HW347" s="69"/>
      <c r="HX347" s="69"/>
      <c r="HY347" s="69"/>
      <c r="HZ347" s="69"/>
      <c r="IA347" s="69"/>
      <c r="IB347" s="69"/>
      <c r="IC347" s="69"/>
      <c r="ID347" s="69"/>
      <c r="IE347" s="69"/>
      <c r="IF347" s="69"/>
      <c r="IG347" s="69"/>
      <c r="IH347" s="69"/>
      <c r="II347" s="69"/>
      <c r="IJ347" s="69"/>
      <c r="IK347" s="69"/>
    </row>
    <row r="348" spans="1:245" s="72" customFormat="1" x14ac:dyDescent="0.35">
      <c r="A348" s="86" t="s">
        <v>415</v>
      </c>
      <c r="B348" s="86" t="s">
        <v>416</v>
      </c>
      <c r="C348" s="86" t="s">
        <v>24</v>
      </c>
      <c r="D348" s="88">
        <v>21000000</v>
      </c>
      <c r="E348" s="78"/>
      <c r="F348" s="69"/>
      <c r="G348" s="69"/>
      <c r="H348" s="69"/>
      <c r="I348" s="69"/>
      <c r="J348" s="69"/>
      <c r="K348" s="69"/>
      <c r="L348" s="69"/>
      <c r="M348" s="69"/>
      <c r="N348" s="69"/>
      <c r="O348" s="69"/>
      <c r="P348" s="69"/>
      <c r="Q348" s="69"/>
      <c r="R348" s="69"/>
      <c r="S348" s="69"/>
      <c r="T348" s="69"/>
      <c r="U348" s="69"/>
      <c r="V348" s="69"/>
      <c r="W348" s="69"/>
      <c r="X348" s="69"/>
      <c r="Y348" s="69"/>
      <c r="Z348" s="69"/>
      <c r="AA348" s="69"/>
      <c r="AB348" s="69"/>
      <c r="AC348" s="69"/>
      <c r="AD348" s="69"/>
      <c r="AE348" s="69"/>
      <c r="AF348" s="69"/>
      <c r="AG348" s="69"/>
      <c r="AH348" s="69"/>
      <c r="AI348" s="69"/>
      <c r="AJ348" s="69"/>
      <c r="AK348" s="69"/>
      <c r="AL348" s="69"/>
      <c r="AM348" s="69"/>
      <c r="AN348" s="69"/>
      <c r="AO348" s="69"/>
      <c r="AP348" s="69"/>
      <c r="AQ348" s="69"/>
      <c r="AR348" s="69"/>
      <c r="AS348" s="69"/>
      <c r="AT348" s="69"/>
      <c r="AU348" s="69"/>
      <c r="AV348" s="69"/>
      <c r="AW348" s="69"/>
      <c r="AX348" s="69"/>
      <c r="AY348" s="69"/>
      <c r="AZ348" s="69"/>
      <c r="BA348" s="69"/>
      <c r="BB348" s="69"/>
      <c r="BC348" s="69"/>
      <c r="BD348" s="69"/>
      <c r="BE348" s="69"/>
      <c r="BF348" s="69"/>
      <c r="BG348" s="69"/>
      <c r="BH348" s="69"/>
      <c r="BI348" s="69"/>
      <c r="BJ348" s="69"/>
      <c r="BK348" s="69"/>
      <c r="BL348" s="69"/>
      <c r="BM348" s="69"/>
      <c r="BN348" s="69"/>
      <c r="BO348" s="69"/>
      <c r="BP348" s="69"/>
      <c r="BQ348" s="69"/>
      <c r="BR348" s="69"/>
      <c r="BS348" s="69"/>
      <c r="BT348" s="69"/>
      <c r="BU348" s="69"/>
      <c r="BV348" s="69"/>
      <c r="BW348" s="69"/>
      <c r="BX348" s="69"/>
      <c r="BY348" s="69"/>
      <c r="BZ348" s="69"/>
      <c r="CA348" s="69"/>
      <c r="CB348" s="69"/>
      <c r="CC348" s="69"/>
      <c r="CD348" s="69"/>
      <c r="CE348" s="69"/>
      <c r="CF348" s="69"/>
      <c r="CG348" s="69"/>
      <c r="CH348" s="69"/>
      <c r="CI348" s="69"/>
      <c r="CJ348" s="69"/>
      <c r="CK348" s="69"/>
      <c r="CL348" s="69"/>
      <c r="CM348" s="69"/>
      <c r="CN348" s="69"/>
      <c r="CO348" s="69"/>
      <c r="CP348" s="69"/>
      <c r="CQ348" s="69"/>
      <c r="CR348" s="69"/>
      <c r="CS348" s="69"/>
      <c r="CT348" s="69"/>
      <c r="CU348" s="69"/>
      <c r="CV348" s="69"/>
      <c r="CW348" s="69"/>
      <c r="CX348" s="69"/>
      <c r="CY348" s="69"/>
      <c r="CZ348" s="69"/>
      <c r="DA348" s="69"/>
      <c r="DB348" s="69"/>
      <c r="DC348" s="69"/>
      <c r="DD348" s="69"/>
      <c r="DE348" s="69"/>
      <c r="DF348" s="69"/>
      <c r="DG348" s="69"/>
      <c r="DH348" s="69"/>
      <c r="DI348" s="69"/>
      <c r="DJ348" s="69"/>
      <c r="DK348" s="69"/>
      <c r="DL348" s="69"/>
      <c r="DM348" s="69"/>
      <c r="DN348" s="69"/>
      <c r="DO348" s="69"/>
      <c r="DP348" s="69"/>
      <c r="DQ348" s="69"/>
      <c r="DR348" s="69"/>
      <c r="DS348" s="69"/>
      <c r="DT348" s="69"/>
      <c r="DU348" s="69"/>
      <c r="DV348" s="69"/>
      <c r="DW348" s="69"/>
      <c r="DX348" s="69"/>
      <c r="DY348" s="69"/>
      <c r="DZ348" s="69"/>
      <c r="EA348" s="69"/>
      <c r="EB348" s="69"/>
      <c r="EC348" s="69"/>
      <c r="ED348" s="69"/>
      <c r="EE348" s="69"/>
      <c r="EF348" s="69"/>
      <c r="EG348" s="69"/>
      <c r="EH348" s="69"/>
      <c r="EI348" s="69"/>
      <c r="EJ348" s="69"/>
      <c r="EK348" s="69"/>
      <c r="EL348" s="69"/>
      <c r="EM348" s="69"/>
      <c r="EN348" s="69"/>
      <c r="EO348" s="69"/>
      <c r="EP348" s="69"/>
      <c r="EQ348" s="69"/>
      <c r="ER348" s="69"/>
      <c r="ES348" s="69"/>
      <c r="ET348" s="69"/>
      <c r="EU348" s="69"/>
      <c r="EV348" s="69"/>
      <c r="EW348" s="69"/>
      <c r="EX348" s="69"/>
      <c r="EY348" s="69"/>
      <c r="EZ348" s="69"/>
      <c r="FA348" s="69"/>
      <c r="FB348" s="69"/>
      <c r="FC348" s="69"/>
      <c r="FD348" s="69"/>
      <c r="FE348" s="69"/>
      <c r="FF348" s="69"/>
      <c r="FG348" s="69"/>
      <c r="FH348" s="69"/>
      <c r="FI348" s="69"/>
      <c r="FJ348" s="69"/>
      <c r="FK348" s="69"/>
      <c r="FL348" s="69"/>
      <c r="FM348" s="69"/>
      <c r="FN348" s="69"/>
      <c r="FO348" s="69"/>
      <c r="FP348" s="69"/>
      <c r="FQ348" s="69"/>
      <c r="FR348" s="69"/>
      <c r="FS348" s="69"/>
      <c r="FT348" s="69"/>
      <c r="FU348" s="69"/>
      <c r="FV348" s="69"/>
      <c r="FW348" s="69"/>
      <c r="FX348" s="69"/>
      <c r="FY348" s="69"/>
      <c r="FZ348" s="69"/>
      <c r="GA348" s="69"/>
      <c r="GB348" s="69"/>
      <c r="GC348" s="69"/>
      <c r="GD348" s="69"/>
      <c r="GE348" s="69"/>
      <c r="GF348" s="69"/>
      <c r="GG348" s="69"/>
      <c r="GH348" s="69"/>
      <c r="GI348" s="69"/>
      <c r="GJ348" s="69"/>
      <c r="GK348" s="69"/>
      <c r="GL348" s="69"/>
      <c r="GM348" s="69"/>
      <c r="GN348" s="69"/>
      <c r="GO348" s="69"/>
      <c r="GP348" s="69"/>
      <c r="GQ348" s="69"/>
      <c r="GR348" s="69"/>
      <c r="GS348" s="69"/>
      <c r="GT348" s="69"/>
      <c r="GU348" s="69"/>
      <c r="GV348" s="69"/>
      <c r="GW348" s="69"/>
      <c r="GX348" s="69"/>
      <c r="GY348" s="69"/>
      <c r="GZ348" s="69"/>
      <c r="HA348" s="69"/>
      <c r="HB348" s="69"/>
      <c r="HC348" s="69"/>
      <c r="HD348" s="69"/>
      <c r="HE348" s="69"/>
      <c r="HF348" s="69"/>
      <c r="HG348" s="69"/>
      <c r="HH348" s="69"/>
      <c r="HI348" s="69"/>
      <c r="HJ348" s="69"/>
      <c r="HK348" s="69"/>
      <c r="HL348" s="69"/>
      <c r="HM348" s="69"/>
      <c r="HN348" s="69"/>
      <c r="HO348" s="69"/>
      <c r="HP348" s="69"/>
      <c r="HQ348" s="69"/>
      <c r="HR348" s="69"/>
      <c r="HS348" s="69"/>
      <c r="HT348" s="69"/>
      <c r="HU348" s="69"/>
      <c r="HV348" s="69"/>
      <c r="HW348" s="69"/>
      <c r="HX348" s="69"/>
      <c r="HY348" s="69"/>
      <c r="HZ348" s="69"/>
      <c r="IA348" s="69"/>
      <c r="IB348" s="69"/>
      <c r="IC348" s="69"/>
      <c r="ID348" s="69"/>
      <c r="IE348" s="69"/>
      <c r="IF348" s="69"/>
      <c r="IG348" s="69"/>
      <c r="IH348" s="69"/>
      <c r="II348" s="69"/>
      <c r="IJ348" s="69"/>
      <c r="IK348" s="69"/>
    </row>
    <row r="349" spans="1:245" x14ac:dyDescent="0.35">
      <c r="A349" s="86" t="s">
        <v>417</v>
      </c>
      <c r="B349" s="86" t="s">
        <v>422</v>
      </c>
      <c r="C349" s="86" t="s">
        <v>24</v>
      </c>
      <c r="D349" s="88">
        <v>21000000</v>
      </c>
    </row>
    <row r="350" spans="1:245" x14ac:dyDescent="0.35">
      <c r="A350" s="86" t="s">
        <v>419</v>
      </c>
      <c r="B350" s="86" t="s">
        <v>418</v>
      </c>
      <c r="C350" s="86" t="s">
        <v>24</v>
      </c>
      <c r="D350" s="88">
        <v>17000000</v>
      </c>
      <c r="E350" s="78"/>
      <c r="F350" s="69"/>
      <c r="G350" s="69"/>
      <c r="H350" s="69"/>
      <c r="I350" s="69"/>
      <c r="J350" s="69"/>
      <c r="K350" s="69"/>
      <c r="L350" s="69"/>
      <c r="M350" s="69"/>
      <c r="N350" s="69"/>
      <c r="O350" s="69"/>
      <c r="P350" s="69"/>
      <c r="Q350" s="69"/>
      <c r="R350" s="69"/>
      <c r="S350" s="69"/>
      <c r="T350" s="69"/>
      <c r="U350" s="69"/>
      <c r="V350" s="69"/>
      <c r="W350" s="69"/>
      <c r="X350" s="69"/>
      <c r="Y350" s="69"/>
      <c r="Z350" s="69"/>
      <c r="AA350" s="69"/>
      <c r="AB350" s="69"/>
      <c r="AC350" s="69"/>
      <c r="AD350" s="69"/>
      <c r="AE350" s="69"/>
      <c r="AF350" s="69"/>
      <c r="AG350" s="69"/>
      <c r="AH350" s="69"/>
      <c r="AI350" s="69"/>
      <c r="AJ350" s="69"/>
      <c r="AK350" s="69"/>
      <c r="AL350" s="69"/>
      <c r="AM350" s="69"/>
      <c r="AN350" s="69"/>
      <c r="AO350" s="69"/>
      <c r="AP350" s="69"/>
      <c r="AQ350" s="69"/>
      <c r="AR350" s="69"/>
      <c r="AS350" s="69"/>
      <c r="AT350" s="69"/>
      <c r="AU350" s="69"/>
      <c r="AV350" s="69"/>
      <c r="AW350" s="69"/>
      <c r="AX350" s="69"/>
      <c r="AY350" s="69"/>
      <c r="AZ350" s="69"/>
      <c r="BA350" s="69"/>
      <c r="BB350" s="69"/>
      <c r="BC350" s="69"/>
      <c r="BD350" s="69"/>
      <c r="BE350" s="69"/>
      <c r="BF350" s="69"/>
      <c r="BG350" s="69"/>
      <c r="BH350" s="69"/>
      <c r="BI350" s="69"/>
      <c r="BJ350" s="69"/>
      <c r="BK350" s="69"/>
      <c r="BL350" s="69"/>
      <c r="BM350" s="69"/>
      <c r="BN350" s="69"/>
      <c r="BO350" s="69"/>
      <c r="BP350" s="69"/>
      <c r="BQ350" s="69"/>
      <c r="BR350" s="69"/>
      <c r="BS350" s="69"/>
      <c r="BT350" s="69"/>
      <c r="BU350" s="69"/>
      <c r="BV350" s="69"/>
      <c r="BW350" s="69"/>
      <c r="BX350" s="69"/>
      <c r="BY350" s="69"/>
      <c r="BZ350" s="69"/>
      <c r="CA350" s="69"/>
      <c r="CB350" s="69"/>
      <c r="CC350" s="69"/>
      <c r="CD350" s="69"/>
      <c r="CE350" s="69"/>
      <c r="CF350" s="69"/>
      <c r="CG350" s="69"/>
      <c r="CH350" s="69"/>
      <c r="CI350" s="69"/>
      <c r="CJ350" s="69"/>
      <c r="CK350" s="69"/>
      <c r="CL350" s="69"/>
      <c r="CM350" s="69"/>
      <c r="CN350" s="69"/>
      <c r="CO350" s="69"/>
      <c r="CP350" s="69"/>
      <c r="CQ350" s="69"/>
      <c r="CR350" s="69"/>
      <c r="CS350" s="69"/>
      <c r="CT350" s="69"/>
      <c r="CU350" s="69"/>
      <c r="CV350" s="69"/>
      <c r="CW350" s="69"/>
      <c r="CX350" s="69"/>
      <c r="CY350" s="69"/>
      <c r="CZ350" s="69"/>
      <c r="DA350" s="69"/>
      <c r="DB350" s="69"/>
      <c r="DC350" s="69"/>
      <c r="DD350" s="69"/>
      <c r="DE350" s="69"/>
      <c r="DF350" s="69"/>
      <c r="DG350" s="69"/>
      <c r="DH350" s="69"/>
      <c r="DI350" s="69"/>
      <c r="DJ350" s="69"/>
      <c r="DK350" s="69"/>
      <c r="DL350" s="69"/>
      <c r="DM350" s="69"/>
      <c r="DN350" s="69"/>
      <c r="DO350" s="69"/>
      <c r="DP350" s="69"/>
      <c r="DQ350" s="69"/>
      <c r="DR350" s="69"/>
      <c r="DS350" s="69"/>
      <c r="DT350" s="69"/>
      <c r="DU350" s="69"/>
      <c r="DV350" s="69"/>
      <c r="DW350" s="69"/>
      <c r="DX350" s="69"/>
      <c r="DY350" s="69"/>
      <c r="DZ350" s="69"/>
      <c r="EA350" s="69"/>
      <c r="EB350" s="69"/>
      <c r="EC350" s="69"/>
      <c r="ED350" s="69"/>
      <c r="EE350" s="69"/>
      <c r="EF350" s="69"/>
      <c r="EG350" s="69"/>
      <c r="EH350" s="69"/>
      <c r="EI350" s="69"/>
      <c r="EJ350" s="69"/>
      <c r="EK350" s="69"/>
      <c r="EL350" s="69"/>
      <c r="EM350" s="69"/>
      <c r="EN350" s="69"/>
      <c r="EO350" s="69"/>
      <c r="EP350" s="69"/>
      <c r="EQ350" s="69"/>
      <c r="ER350" s="69"/>
      <c r="ES350" s="69"/>
      <c r="ET350" s="69"/>
      <c r="EU350" s="69"/>
      <c r="EV350" s="69"/>
      <c r="EW350" s="69"/>
      <c r="EX350" s="69"/>
      <c r="EY350" s="69"/>
      <c r="EZ350" s="69"/>
      <c r="FA350" s="69"/>
      <c r="FB350" s="69"/>
      <c r="FC350" s="69"/>
      <c r="FD350" s="69"/>
      <c r="FE350" s="69"/>
      <c r="FF350" s="69"/>
      <c r="FG350" s="69"/>
      <c r="FH350" s="69"/>
      <c r="FI350" s="69"/>
      <c r="FJ350" s="69"/>
      <c r="FK350" s="69"/>
      <c r="FL350" s="69"/>
      <c r="FM350" s="69"/>
      <c r="FN350" s="69"/>
      <c r="FO350" s="69"/>
      <c r="FP350" s="69"/>
      <c r="FQ350" s="69"/>
      <c r="FR350" s="69"/>
      <c r="FS350" s="69"/>
      <c r="FT350" s="69"/>
      <c r="FU350" s="69"/>
      <c r="FV350" s="69"/>
      <c r="FW350" s="69"/>
      <c r="FX350" s="69"/>
      <c r="FY350" s="69"/>
      <c r="FZ350" s="69"/>
      <c r="GA350" s="69"/>
      <c r="GB350" s="69"/>
      <c r="GC350" s="69"/>
      <c r="GD350" s="69"/>
      <c r="GE350" s="69"/>
      <c r="GF350" s="69"/>
      <c r="GG350" s="69"/>
      <c r="GH350" s="69"/>
      <c r="GI350" s="69"/>
      <c r="GJ350" s="69"/>
      <c r="GK350" s="69"/>
      <c r="GL350" s="69"/>
      <c r="GM350" s="69"/>
      <c r="GN350" s="69"/>
      <c r="GO350" s="69"/>
      <c r="GP350" s="69"/>
      <c r="GQ350" s="69"/>
      <c r="GR350" s="69"/>
      <c r="GS350" s="69"/>
      <c r="GT350" s="69"/>
      <c r="GU350" s="69"/>
      <c r="GV350" s="69"/>
      <c r="GW350" s="69"/>
      <c r="GX350" s="69"/>
      <c r="GY350" s="69"/>
      <c r="GZ350" s="69"/>
      <c r="HA350" s="69"/>
      <c r="HB350" s="69"/>
      <c r="HC350" s="69"/>
      <c r="HD350" s="69"/>
      <c r="HE350" s="69"/>
      <c r="HF350" s="69"/>
      <c r="HG350" s="69"/>
      <c r="HH350" s="69"/>
      <c r="HI350" s="69"/>
      <c r="HJ350" s="69"/>
      <c r="HK350" s="69"/>
      <c r="HL350" s="69"/>
      <c r="HM350" s="69"/>
      <c r="HN350" s="69"/>
      <c r="HO350" s="69"/>
      <c r="HP350" s="69"/>
      <c r="HQ350" s="69"/>
      <c r="HR350" s="69"/>
      <c r="HS350" s="69"/>
      <c r="HT350" s="69"/>
      <c r="HU350" s="69"/>
      <c r="HV350" s="69"/>
      <c r="HW350" s="69"/>
      <c r="HX350" s="69"/>
      <c r="HY350" s="69"/>
      <c r="HZ350" s="69"/>
      <c r="IA350" s="69"/>
      <c r="IB350" s="69"/>
      <c r="IC350" s="69"/>
      <c r="ID350" s="69"/>
      <c r="IE350" s="69"/>
      <c r="IF350" s="69"/>
      <c r="IG350" s="69"/>
      <c r="IH350" s="69"/>
      <c r="II350" s="69"/>
      <c r="IJ350" s="69"/>
      <c r="IK350" s="69"/>
    </row>
    <row r="351" spans="1:245" s="68" customFormat="1" x14ac:dyDescent="0.35">
      <c r="A351" s="86" t="s">
        <v>421</v>
      </c>
      <c r="B351" s="86" t="s">
        <v>424</v>
      </c>
      <c r="C351" s="86" t="s">
        <v>24</v>
      </c>
      <c r="D351" s="88">
        <v>14000000</v>
      </c>
      <c r="E351" s="76"/>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c r="CO351" s="1"/>
      <c r="CP351" s="1"/>
      <c r="CQ351" s="1"/>
      <c r="CR351" s="1"/>
      <c r="CS351" s="1"/>
      <c r="CT351" s="1"/>
      <c r="CU351" s="1"/>
      <c r="CV351" s="1"/>
      <c r="CW351" s="1"/>
      <c r="CX351" s="1"/>
      <c r="CY351" s="1"/>
      <c r="CZ351" s="1"/>
      <c r="DA351" s="1"/>
      <c r="DB351" s="1"/>
      <c r="DC351" s="1"/>
      <c r="DD351" s="1"/>
      <c r="DE351" s="1"/>
      <c r="DF351" s="1"/>
      <c r="DG351" s="1"/>
      <c r="DH351" s="1"/>
      <c r="DI351" s="1"/>
      <c r="DJ351" s="1"/>
      <c r="DK351" s="1"/>
      <c r="DL351" s="1"/>
      <c r="DM351" s="1"/>
      <c r="DN351" s="1"/>
      <c r="DO351" s="1"/>
      <c r="DP351" s="1"/>
      <c r="DQ351" s="1"/>
      <c r="DR351" s="1"/>
      <c r="DS351" s="1"/>
      <c r="DT351" s="1"/>
      <c r="DU351" s="1"/>
      <c r="DV351" s="1"/>
      <c r="DW351" s="1"/>
      <c r="DX351" s="1"/>
      <c r="DY351" s="1"/>
      <c r="DZ351" s="1"/>
      <c r="EA351" s="1"/>
      <c r="EB351" s="1"/>
      <c r="EC351" s="1"/>
      <c r="ED351" s="1"/>
      <c r="EE351" s="1"/>
      <c r="EF351" s="1"/>
      <c r="EG351" s="1"/>
      <c r="EH351" s="1"/>
      <c r="EI351" s="1"/>
      <c r="EJ351" s="1"/>
      <c r="EK351" s="1"/>
      <c r="EL351" s="1"/>
      <c r="EM351" s="1"/>
      <c r="EN351" s="1"/>
      <c r="EO351" s="1"/>
      <c r="EP351" s="1"/>
      <c r="EQ351" s="1"/>
      <c r="ER351" s="1"/>
      <c r="ES351" s="1"/>
      <c r="ET351" s="1"/>
      <c r="EU351" s="1"/>
      <c r="EV351" s="1"/>
      <c r="EW351" s="1"/>
      <c r="EX351" s="1"/>
      <c r="EY351" s="1"/>
      <c r="EZ351" s="1"/>
      <c r="FA351" s="1"/>
      <c r="FB351" s="1"/>
      <c r="FC351" s="1"/>
      <c r="FD351" s="1"/>
      <c r="FE351" s="1"/>
      <c r="FF351" s="1"/>
      <c r="FG351" s="1"/>
      <c r="FH351" s="1"/>
      <c r="FI351" s="1"/>
      <c r="FJ351" s="1"/>
      <c r="FK351" s="1"/>
      <c r="FL351" s="1"/>
      <c r="FM351" s="1"/>
      <c r="FN351" s="1"/>
      <c r="FO351" s="1"/>
      <c r="FP351" s="1"/>
      <c r="FQ351" s="1"/>
      <c r="FR351" s="1"/>
      <c r="FS351" s="1"/>
      <c r="FT351" s="1"/>
      <c r="FU351" s="1"/>
      <c r="FV351" s="1"/>
      <c r="FW351" s="1"/>
      <c r="FX351" s="1"/>
      <c r="FY351" s="1"/>
      <c r="FZ351" s="1"/>
      <c r="GA351" s="1"/>
      <c r="GB351" s="1"/>
      <c r="GC351" s="1"/>
      <c r="GD351" s="1"/>
      <c r="GE351" s="1"/>
      <c r="GF351" s="1"/>
      <c r="GG351" s="1"/>
      <c r="GH351" s="1"/>
      <c r="GI351" s="1"/>
      <c r="GJ351" s="1"/>
      <c r="GK351" s="1"/>
      <c r="GL351" s="1"/>
      <c r="GM351" s="1"/>
      <c r="GN351" s="1"/>
      <c r="GO351" s="1"/>
      <c r="GP351" s="1"/>
      <c r="GQ351" s="1"/>
      <c r="GR351" s="1"/>
      <c r="GS351" s="1"/>
      <c r="GT351" s="1"/>
      <c r="GU351" s="1"/>
      <c r="GV351" s="1"/>
      <c r="GW351" s="1"/>
      <c r="GX351" s="1"/>
      <c r="GY351" s="1"/>
      <c r="GZ351" s="1"/>
      <c r="HA351" s="1"/>
      <c r="HB351" s="1"/>
      <c r="HC351" s="1"/>
      <c r="HD351" s="1"/>
      <c r="HE351" s="1"/>
      <c r="HF351" s="1"/>
      <c r="HG351" s="1"/>
      <c r="HH351" s="1"/>
      <c r="HI351" s="1"/>
      <c r="HJ351" s="1"/>
      <c r="HK351" s="1"/>
      <c r="HL351" s="1"/>
      <c r="HM351" s="1"/>
      <c r="HN351" s="1"/>
      <c r="HO351" s="1"/>
      <c r="HP351" s="1"/>
      <c r="HQ351" s="1"/>
      <c r="HR351" s="1"/>
      <c r="HS351" s="1"/>
      <c r="HT351" s="1"/>
      <c r="HU351" s="1"/>
      <c r="HV351" s="1"/>
      <c r="HW351" s="1"/>
      <c r="HX351" s="1"/>
      <c r="HY351" s="1"/>
      <c r="HZ351" s="1"/>
      <c r="IA351" s="1"/>
      <c r="IB351" s="1"/>
      <c r="IC351" s="1"/>
      <c r="ID351" s="1"/>
      <c r="IE351" s="1"/>
      <c r="IF351" s="1"/>
      <c r="IG351" s="1"/>
      <c r="IH351" s="1"/>
      <c r="II351" s="1"/>
      <c r="IJ351" s="1"/>
      <c r="IK351" s="1"/>
    </row>
    <row r="352" spans="1:245" x14ac:dyDescent="0.35">
      <c r="A352" s="86" t="s">
        <v>423</v>
      </c>
      <c r="B352" s="86" t="s">
        <v>426</v>
      </c>
      <c r="C352" s="86" t="s">
        <v>24</v>
      </c>
      <c r="D352" s="88">
        <v>13000000</v>
      </c>
    </row>
    <row r="353" spans="1:245" s="70" customFormat="1" x14ac:dyDescent="0.35">
      <c r="A353" s="86" t="s">
        <v>425</v>
      </c>
      <c r="B353" s="86" t="s">
        <v>427</v>
      </c>
      <c r="C353" s="86" t="s">
        <v>24</v>
      </c>
      <c r="D353" s="88">
        <v>12000000</v>
      </c>
      <c r="E353" s="80"/>
    </row>
    <row r="354" spans="1:245" x14ac:dyDescent="0.35">
      <c r="D354" s="88"/>
    </row>
    <row r="355" spans="1:245" x14ac:dyDescent="0.35">
      <c r="A355" s="86" t="s">
        <v>429</v>
      </c>
      <c r="B355" s="86" t="s">
        <v>434</v>
      </c>
      <c r="C355" s="86" t="s">
        <v>40</v>
      </c>
      <c r="D355" s="88">
        <v>21000000</v>
      </c>
      <c r="E355" s="80"/>
      <c r="F355" s="70"/>
      <c r="G355" s="70"/>
      <c r="H355" s="70"/>
      <c r="I355" s="70"/>
      <c r="J355" s="70"/>
      <c r="K355" s="70"/>
      <c r="L355" s="70"/>
      <c r="M355" s="70"/>
      <c r="N355" s="70"/>
      <c r="O355" s="70"/>
      <c r="P355" s="70"/>
      <c r="Q355" s="70"/>
      <c r="R355" s="70"/>
      <c r="S355" s="70"/>
      <c r="T355" s="70"/>
      <c r="U355" s="70"/>
      <c r="V355" s="70"/>
      <c r="W355" s="70"/>
      <c r="X355" s="70"/>
      <c r="Y355" s="70"/>
      <c r="Z355" s="70"/>
      <c r="AA355" s="70"/>
      <c r="AB355" s="70"/>
      <c r="AC355" s="70"/>
      <c r="AD355" s="70"/>
      <c r="AE355" s="70"/>
      <c r="AF355" s="70"/>
      <c r="AG355" s="70"/>
      <c r="AH355" s="70"/>
      <c r="AI355" s="70"/>
      <c r="AJ355" s="70"/>
      <c r="AK355" s="70"/>
      <c r="AL355" s="70"/>
      <c r="AM355" s="70"/>
      <c r="AN355" s="70"/>
      <c r="AO355" s="70"/>
      <c r="AP355" s="70"/>
      <c r="AQ355" s="70"/>
      <c r="AR355" s="70"/>
      <c r="AS355" s="70"/>
      <c r="AT355" s="70"/>
      <c r="AU355" s="70"/>
      <c r="AV355" s="70"/>
      <c r="AW355" s="70"/>
      <c r="AX355" s="70"/>
      <c r="AY355" s="70"/>
      <c r="AZ355" s="70"/>
      <c r="BA355" s="70"/>
      <c r="BB355" s="70"/>
      <c r="BC355" s="70"/>
      <c r="BD355" s="70"/>
      <c r="BE355" s="70"/>
      <c r="BF355" s="70"/>
      <c r="BG355" s="70"/>
      <c r="BH355" s="70"/>
      <c r="BI355" s="70"/>
      <c r="BJ355" s="70"/>
      <c r="BK355" s="70"/>
      <c r="BL355" s="70"/>
      <c r="BM355" s="70"/>
      <c r="BN355" s="70"/>
      <c r="BO355" s="70"/>
      <c r="BP355" s="70"/>
      <c r="BQ355" s="70"/>
      <c r="BR355" s="70"/>
      <c r="BS355" s="70"/>
      <c r="BT355" s="70"/>
      <c r="BU355" s="70"/>
      <c r="BV355" s="70"/>
      <c r="BW355" s="70"/>
      <c r="BX355" s="70"/>
      <c r="BY355" s="70"/>
      <c r="BZ355" s="70"/>
      <c r="CA355" s="70"/>
      <c r="CB355" s="70"/>
      <c r="CC355" s="70"/>
      <c r="CD355" s="70"/>
      <c r="CE355" s="70"/>
      <c r="CF355" s="70"/>
      <c r="CG355" s="70"/>
      <c r="CH355" s="70"/>
      <c r="CI355" s="70"/>
      <c r="CJ355" s="70"/>
      <c r="CK355" s="70"/>
      <c r="CL355" s="70"/>
      <c r="CM355" s="70"/>
      <c r="CN355" s="70"/>
      <c r="CO355" s="70"/>
      <c r="CP355" s="70"/>
      <c r="CQ355" s="70"/>
      <c r="CR355" s="70"/>
      <c r="CS355" s="70"/>
      <c r="CT355" s="70"/>
      <c r="CU355" s="70"/>
      <c r="CV355" s="70"/>
      <c r="CW355" s="70"/>
      <c r="CX355" s="70"/>
      <c r="CY355" s="70"/>
      <c r="CZ355" s="70"/>
      <c r="DA355" s="70"/>
      <c r="DB355" s="70"/>
      <c r="DC355" s="70"/>
      <c r="DD355" s="70"/>
      <c r="DE355" s="70"/>
      <c r="DF355" s="70"/>
      <c r="DG355" s="70"/>
      <c r="DH355" s="70"/>
      <c r="DI355" s="70"/>
      <c r="DJ355" s="70"/>
      <c r="DK355" s="70"/>
      <c r="DL355" s="70"/>
      <c r="DM355" s="70"/>
      <c r="DN355" s="70"/>
      <c r="DO355" s="70"/>
      <c r="DP355" s="70"/>
      <c r="DQ355" s="70"/>
      <c r="DR355" s="70"/>
      <c r="DS355" s="70"/>
      <c r="DT355" s="70"/>
      <c r="DU355" s="70"/>
      <c r="DV355" s="70"/>
      <c r="DW355" s="70"/>
      <c r="DX355" s="70"/>
      <c r="DY355" s="70"/>
      <c r="DZ355" s="70"/>
      <c r="EA355" s="70"/>
      <c r="EB355" s="70"/>
      <c r="EC355" s="70"/>
      <c r="ED355" s="70"/>
      <c r="EE355" s="70"/>
      <c r="EF355" s="70"/>
      <c r="EG355" s="70"/>
      <c r="EH355" s="70"/>
      <c r="EI355" s="70"/>
      <c r="EJ355" s="70"/>
      <c r="EK355" s="70"/>
      <c r="EL355" s="70"/>
      <c r="EM355" s="70"/>
      <c r="EN355" s="70"/>
      <c r="EO355" s="70"/>
      <c r="EP355" s="70"/>
      <c r="EQ355" s="70"/>
      <c r="ER355" s="70"/>
      <c r="ES355" s="70"/>
      <c r="ET355" s="70"/>
      <c r="EU355" s="70"/>
      <c r="EV355" s="70"/>
      <c r="EW355" s="70"/>
      <c r="EX355" s="70"/>
      <c r="EY355" s="70"/>
      <c r="EZ355" s="70"/>
      <c r="FA355" s="70"/>
      <c r="FB355" s="70"/>
      <c r="FC355" s="70"/>
      <c r="FD355" s="70"/>
      <c r="FE355" s="70"/>
      <c r="FF355" s="70"/>
      <c r="FG355" s="70"/>
      <c r="FH355" s="70"/>
      <c r="FI355" s="70"/>
      <c r="FJ355" s="70"/>
      <c r="FK355" s="70"/>
      <c r="FL355" s="70"/>
      <c r="FM355" s="70"/>
      <c r="FN355" s="70"/>
      <c r="FO355" s="70"/>
      <c r="FP355" s="70"/>
      <c r="FQ355" s="70"/>
      <c r="FR355" s="70"/>
      <c r="FS355" s="70"/>
      <c r="FT355" s="70"/>
      <c r="FU355" s="70"/>
      <c r="FV355" s="70"/>
      <c r="FW355" s="70"/>
      <c r="FX355" s="70"/>
      <c r="FY355" s="70"/>
      <c r="FZ355" s="70"/>
      <c r="GA355" s="70"/>
      <c r="GB355" s="70"/>
      <c r="GC355" s="70"/>
      <c r="GD355" s="70"/>
      <c r="GE355" s="70"/>
      <c r="GF355" s="70"/>
      <c r="GG355" s="70"/>
      <c r="GH355" s="70"/>
      <c r="GI355" s="70"/>
      <c r="GJ355" s="70"/>
      <c r="GK355" s="70"/>
      <c r="GL355" s="70"/>
      <c r="GM355" s="70"/>
      <c r="GN355" s="70"/>
      <c r="GO355" s="70"/>
      <c r="GP355" s="70"/>
      <c r="GQ355" s="70"/>
      <c r="GR355" s="70"/>
      <c r="GS355" s="70"/>
      <c r="GT355" s="70"/>
      <c r="GU355" s="70"/>
      <c r="GV355" s="70"/>
      <c r="GW355" s="70"/>
      <c r="GX355" s="70"/>
      <c r="GY355" s="70"/>
      <c r="GZ355" s="70"/>
      <c r="HA355" s="70"/>
      <c r="HB355" s="70"/>
      <c r="HC355" s="70"/>
      <c r="HD355" s="70"/>
      <c r="HE355" s="70"/>
      <c r="HF355" s="70"/>
      <c r="HG355" s="70"/>
      <c r="HH355" s="70"/>
      <c r="HI355" s="70"/>
      <c r="HJ355" s="70"/>
      <c r="HK355" s="70"/>
      <c r="HL355" s="70"/>
      <c r="HM355" s="70"/>
      <c r="HN355" s="70"/>
      <c r="HO355" s="70"/>
      <c r="HP355" s="70"/>
      <c r="HQ355" s="70"/>
      <c r="HR355" s="70"/>
      <c r="HS355" s="70"/>
      <c r="HT355" s="70"/>
      <c r="HU355" s="70"/>
      <c r="HV355" s="70"/>
      <c r="HW355" s="70"/>
      <c r="HX355" s="70"/>
      <c r="HY355" s="70"/>
      <c r="HZ355" s="70"/>
      <c r="IA355" s="70"/>
      <c r="IB355" s="70"/>
      <c r="IC355" s="70"/>
      <c r="ID355" s="70"/>
      <c r="IE355" s="70"/>
      <c r="IF355" s="70"/>
      <c r="IG355" s="70"/>
      <c r="IH355" s="70"/>
      <c r="II355" s="70"/>
      <c r="IJ355" s="70"/>
      <c r="IK355" s="70"/>
    </row>
    <row r="356" spans="1:245" x14ac:dyDescent="0.35">
      <c r="A356" s="86" t="s">
        <v>431</v>
      </c>
      <c r="B356" s="86" t="s">
        <v>809</v>
      </c>
      <c r="C356" s="86" t="s">
        <v>40</v>
      </c>
      <c r="D356" s="88">
        <v>19000000</v>
      </c>
    </row>
    <row r="357" spans="1:245" s="69" customFormat="1" x14ac:dyDescent="0.35">
      <c r="A357" s="86" t="s">
        <v>433</v>
      </c>
      <c r="B357" s="86" t="s">
        <v>810</v>
      </c>
      <c r="C357" s="86" t="s">
        <v>40</v>
      </c>
      <c r="D357" s="88">
        <v>17000000</v>
      </c>
      <c r="E357" s="78"/>
    </row>
    <row r="358" spans="1:245" x14ac:dyDescent="0.35">
      <c r="A358" s="86" t="s">
        <v>435</v>
      </c>
      <c r="B358" s="86" t="s">
        <v>91</v>
      </c>
      <c r="C358" s="86" t="s">
        <v>40</v>
      </c>
      <c r="D358" s="88">
        <v>16000000</v>
      </c>
      <c r="E358" s="78"/>
      <c r="F358" s="69"/>
      <c r="G358" s="69"/>
      <c r="H358" s="69"/>
      <c r="I358" s="69"/>
      <c r="J358" s="69"/>
      <c r="K358" s="69"/>
      <c r="L358" s="69"/>
      <c r="M358" s="69"/>
      <c r="N358" s="69"/>
      <c r="O358" s="69"/>
      <c r="P358" s="69"/>
      <c r="Q358" s="69"/>
      <c r="R358" s="69"/>
      <c r="S358" s="69"/>
      <c r="T358" s="69"/>
      <c r="U358" s="69"/>
      <c r="V358" s="69"/>
      <c r="W358" s="69"/>
      <c r="X358" s="69"/>
      <c r="Y358" s="69"/>
      <c r="Z358" s="69"/>
      <c r="AA358" s="69"/>
      <c r="AB358" s="69"/>
      <c r="AC358" s="69"/>
      <c r="AD358" s="69"/>
      <c r="AE358" s="69"/>
      <c r="AF358" s="69"/>
      <c r="AG358" s="69"/>
      <c r="AH358" s="69"/>
      <c r="AI358" s="69"/>
      <c r="AJ358" s="69"/>
      <c r="AK358" s="69"/>
      <c r="AL358" s="69"/>
      <c r="AM358" s="69"/>
      <c r="AN358" s="69"/>
      <c r="AO358" s="69"/>
      <c r="AP358" s="69"/>
      <c r="AQ358" s="69"/>
      <c r="AR358" s="69"/>
      <c r="AS358" s="69"/>
      <c r="AT358" s="69"/>
      <c r="AU358" s="69"/>
      <c r="AV358" s="69"/>
      <c r="AW358" s="69"/>
      <c r="AX358" s="69"/>
      <c r="AY358" s="69"/>
      <c r="AZ358" s="69"/>
      <c r="BA358" s="69"/>
      <c r="BB358" s="69"/>
      <c r="BC358" s="69"/>
      <c r="BD358" s="69"/>
      <c r="BE358" s="69"/>
      <c r="BF358" s="69"/>
      <c r="BG358" s="69"/>
      <c r="BH358" s="69"/>
      <c r="BI358" s="69"/>
      <c r="BJ358" s="69"/>
      <c r="BK358" s="69"/>
      <c r="BL358" s="69"/>
      <c r="BM358" s="69"/>
      <c r="BN358" s="69"/>
      <c r="BO358" s="69"/>
      <c r="BP358" s="69"/>
      <c r="BQ358" s="69"/>
      <c r="BR358" s="69"/>
      <c r="BS358" s="69"/>
      <c r="BT358" s="69"/>
      <c r="BU358" s="69"/>
      <c r="BV358" s="69"/>
      <c r="BW358" s="69"/>
      <c r="BX358" s="69"/>
      <c r="BY358" s="69"/>
      <c r="BZ358" s="69"/>
      <c r="CA358" s="69"/>
      <c r="CB358" s="69"/>
      <c r="CC358" s="69"/>
      <c r="CD358" s="69"/>
      <c r="CE358" s="69"/>
      <c r="CF358" s="69"/>
      <c r="CG358" s="69"/>
      <c r="CH358" s="69"/>
      <c r="CI358" s="69"/>
      <c r="CJ358" s="69"/>
      <c r="CK358" s="69"/>
      <c r="CL358" s="69"/>
      <c r="CM358" s="69"/>
      <c r="CN358" s="69"/>
      <c r="CO358" s="69"/>
      <c r="CP358" s="69"/>
      <c r="CQ358" s="69"/>
      <c r="CR358" s="69"/>
      <c r="CS358" s="69"/>
      <c r="CT358" s="69"/>
      <c r="CU358" s="69"/>
      <c r="CV358" s="69"/>
      <c r="CW358" s="69"/>
      <c r="CX358" s="69"/>
      <c r="CY358" s="69"/>
      <c r="CZ358" s="69"/>
      <c r="DA358" s="69"/>
      <c r="DB358" s="69"/>
      <c r="DC358" s="69"/>
      <c r="DD358" s="69"/>
      <c r="DE358" s="69"/>
      <c r="DF358" s="69"/>
      <c r="DG358" s="69"/>
      <c r="DH358" s="69"/>
      <c r="DI358" s="69"/>
      <c r="DJ358" s="69"/>
      <c r="DK358" s="69"/>
      <c r="DL358" s="69"/>
      <c r="DM358" s="69"/>
      <c r="DN358" s="69"/>
      <c r="DO358" s="69"/>
      <c r="DP358" s="69"/>
      <c r="DQ358" s="69"/>
      <c r="DR358" s="69"/>
      <c r="DS358" s="69"/>
      <c r="DT358" s="69"/>
      <c r="DU358" s="69"/>
      <c r="DV358" s="69"/>
      <c r="DW358" s="69"/>
      <c r="DX358" s="69"/>
      <c r="DY358" s="69"/>
      <c r="DZ358" s="69"/>
      <c r="EA358" s="69"/>
      <c r="EB358" s="69"/>
      <c r="EC358" s="69"/>
      <c r="ED358" s="69"/>
      <c r="EE358" s="69"/>
      <c r="EF358" s="69"/>
      <c r="EG358" s="69"/>
      <c r="EH358" s="69"/>
      <c r="EI358" s="69"/>
      <c r="EJ358" s="69"/>
      <c r="EK358" s="69"/>
      <c r="EL358" s="69"/>
      <c r="EM358" s="69"/>
      <c r="EN358" s="69"/>
      <c r="EO358" s="69"/>
      <c r="EP358" s="69"/>
      <c r="EQ358" s="69"/>
      <c r="ER358" s="69"/>
      <c r="ES358" s="69"/>
      <c r="ET358" s="69"/>
      <c r="EU358" s="69"/>
      <c r="EV358" s="69"/>
      <c r="EW358" s="69"/>
      <c r="EX358" s="69"/>
      <c r="EY358" s="69"/>
      <c r="EZ358" s="69"/>
      <c r="FA358" s="69"/>
      <c r="FB358" s="69"/>
      <c r="FC358" s="69"/>
      <c r="FD358" s="69"/>
      <c r="FE358" s="69"/>
      <c r="FF358" s="69"/>
      <c r="FG358" s="69"/>
      <c r="FH358" s="69"/>
      <c r="FI358" s="69"/>
      <c r="FJ358" s="69"/>
      <c r="FK358" s="69"/>
      <c r="FL358" s="69"/>
      <c r="FM358" s="69"/>
      <c r="FN358" s="69"/>
      <c r="FO358" s="69"/>
      <c r="FP358" s="69"/>
      <c r="FQ358" s="69"/>
      <c r="FR358" s="69"/>
      <c r="FS358" s="69"/>
      <c r="FT358" s="69"/>
      <c r="FU358" s="69"/>
      <c r="FV358" s="69"/>
      <c r="FW358" s="69"/>
      <c r="FX358" s="69"/>
      <c r="FY358" s="69"/>
      <c r="FZ358" s="69"/>
      <c r="GA358" s="69"/>
      <c r="GB358" s="69"/>
      <c r="GC358" s="69"/>
      <c r="GD358" s="69"/>
      <c r="GE358" s="69"/>
      <c r="GF358" s="69"/>
      <c r="GG358" s="69"/>
      <c r="GH358" s="69"/>
      <c r="GI358" s="69"/>
      <c r="GJ358" s="69"/>
      <c r="GK358" s="69"/>
      <c r="GL358" s="69"/>
      <c r="GM358" s="69"/>
      <c r="GN358" s="69"/>
      <c r="GO358" s="69"/>
      <c r="GP358" s="69"/>
      <c r="GQ358" s="69"/>
      <c r="GR358" s="69"/>
      <c r="GS358" s="69"/>
      <c r="GT358" s="69"/>
      <c r="GU358" s="69"/>
      <c r="GV358" s="69"/>
      <c r="GW358" s="69"/>
      <c r="GX358" s="69"/>
      <c r="GY358" s="69"/>
      <c r="GZ358" s="69"/>
      <c r="HA358" s="69"/>
      <c r="HB358" s="69"/>
      <c r="HC358" s="69"/>
      <c r="HD358" s="69"/>
      <c r="HE358" s="69"/>
      <c r="HF358" s="69"/>
      <c r="HG358" s="69"/>
      <c r="HH358" s="69"/>
      <c r="HI358" s="69"/>
      <c r="HJ358" s="69"/>
      <c r="HK358" s="69"/>
      <c r="HL358" s="69"/>
      <c r="HM358" s="69"/>
      <c r="HN358" s="69"/>
      <c r="HO358" s="69"/>
      <c r="HP358" s="69"/>
      <c r="HQ358" s="69"/>
      <c r="HR358" s="69"/>
      <c r="HS358" s="69"/>
      <c r="HT358" s="69"/>
      <c r="HU358" s="69"/>
      <c r="HV358" s="69"/>
      <c r="HW358" s="69"/>
      <c r="HX358" s="69"/>
      <c r="HY358" s="69"/>
      <c r="HZ358" s="69"/>
      <c r="IA358" s="69"/>
      <c r="IB358" s="69"/>
      <c r="IC358" s="69"/>
      <c r="ID358" s="69"/>
      <c r="IE358" s="69"/>
      <c r="IF358" s="69"/>
      <c r="IG358" s="69"/>
      <c r="IH358" s="69"/>
      <c r="II358" s="69"/>
      <c r="IJ358" s="69"/>
      <c r="IK358" s="69"/>
    </row>
    <row r="359" spans="1:245" s="68" customFormat="1" x14ac:dyDescent="0.35">
      <c r="A359" s="86" t="s">
        <v>437</v>
      </c>
      <c r="B359" s="86" t="s">
        <v>440</v>
      </c>
      <c r="C359" s="86" t="s">
        <v>40</v>
      </c>
      <c r="D359" s="88">
        <v>14000000</v>
      </c>
      <c r="E359" s="76"/>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c r="CP359" s="1"/>
      <c r="CQ359" s="1"/>
      <c r="CR359" s="1"/>
      <c r="CS359" s="1"/>
      <c r="CT359" s="1"/>
      <c r="CU359" s="1"/>
      <c r="CV359" s="1"/>
      <c r="CW359" s="1"/>
      <c r="CX359" s="1"/>
      <c r="CY359" s="1"/>
      <c r="CZ359" s="1"/>
      <c r="DA359" s="1"/>
      <c r="DB359" s="1"/>
      <c r="DC359" s="1"/>
      <c r="DD359" s="1"/>
      <c r="DE359" s="1"/>
      <c r="DF359" s="1"/>
      <c r="DG359" s="1"/>
      <c r="DH359" s="1"/>
      <c r="DI359" s="1"/>
      <c r="DJ359" s="1"/>
      <c r="DK359" s="1"/>
      <c r="DL359" s="1"/>
      <c r="DM359" s="1"/>
      <c r="DN359" s="1"/>
      <c r="DO359" s="1"/>
      <c r="DP359" s="1"/>
      <c r="DQ359" s="1"/>
      <c r="DR359" s="1"/>
      <c r="DS359" s="1"/>
      <c r="DT359" s="1"/>
      <c r="DU359" s="1"/>
      <c r="DV359" s="1"/>
      <c r="DW359" s="1"/>
      <c r="DX359" s="1"/>
      <c r="DY359" s="1"/>
      <c r="DZ359" s="1"/>
      <c r="EA359" s="1"/>
      <c r="EB359" s="1"/>
      <c r="EC359" s="1"/>
      <c r="ED359" s="1"/>
      <c r="EE359" s="1"/>
      <c r="EF359" s="1"/>
      <c r="EG359" s="1"/>
      <c r="EH359" s="1"/>
      <c r="EI359" s="1"/>
      <c r="EJ359" s="1"/>
      <c r="EK359" s="1"/>
      <c r="EL359" s="1"/>
      <c r="EM359" s="1"/>
      <c r="EN359" s="1"/>
      <c r="EO359" s="1"/>
      <c r="EP359" s="1"/>
      <c r="EQ359" s="1"/>
      <c r="ER359" s="1"/>
      <c r="ES359" s="1"/>
      <c r="ET359" s="1"/>
      <c r="EU359" s="1"/>
      <c r="EV359" s="1"/>
      <c r="EW359" s="1"/>
      <c r="EX359" s="1"/>
      <c r="EY359" s="1"/>
      <c r="EZ359" s="1"/>
      <c r="FA359" s="1"/>
      <c r="FB359" s="1"/>
      <c r="FC359" s="1"/>
      <c r="FD359" s="1"/>
      <c r="FE359" s="1"/>
      <c r="FF359" s="1"/>
      <c r="FG359" s="1"/>
      <c r="FH359" s="1"/>
      <c r="FI359" s="1"/>
      <c r="FJ359" s="1"/>
      <c r="FK359" s="1"/>
      <c r="FL359" s="1"/>
      <c r="FM359" s="1"/>
      <c r="FN359" s="1"/>
      <c r="FO359" s="1"/>
      <c r="FP359" s="1"/>
      <c r="FQ359" s="1"/>
      <c r="FR359" s="1"/>
      <c r="FS359" s="1"/>
      <c r="FT359" s="1"/>
      <c r="FU359" s="1"/>
      <c r="FV359" s="1"/>
      <c r="FW359" s="1"/>
      <c r="FX359" s="1"/>
      <c r="FY359" s="1"/>
      <c r="FZ359" s="1"/>
      <c r="GA359" s="1"/>
      <c r="GB359" s="1"/>
      <c r="GC359" s="1"/>
      <c r="GD359" s="1"/>
      <c r="GE359" s="1"/>
      <c r="GF359" s="1"/>
      <c r="GG359" s="1"/>
      <c r="GH359" s="1"/>
      <c r="GI359" s="1"/>
      <c r="GJ359" s="1"/>
      <c r="GK359" s="1"/>
      <c r="GL359" s="1"/>
      <c r="GM359" s="1"/>
      <c r="GN359" s="1"/>
      <c r="GO359" s="1"/>
      <c r="GP359" s="1"/>
      <c r="GQ359" s="1"/>
      <c r="GR359" s="1"/>
      <c r="GS359" s="1"/>
      <c r="GT359" s="1"/>
      <c r="GU359" s="1"/>
      <c r="GV359" s="1"/>
      <c r="GW359" s="1"/>
      <c r="GX359" s="1"/>
      <c r="GY359" s="1"/>
      <c r="GZ359" s="1"/>
      <c r="HA359" s="1"/>
      <c r="HB359" s="1"/>
      <c r="HC359" s="1"/>
      <c r="HD359" s="1"/>
      <c r="HE359" s="1"/>
      <c r="HF359" s="1"/>
      <c r="HG359" s="1"/>
      <c r="HH359" s="1"/>
      <c r="HI359" s="1"/>
      <c r="HJ359" s="1"/>
      <c r="HK359" s="1"/>
      <c r="HL359" s="1"/>
      <c r="HM359" s="1"/>
      <c r="HN359" s="1"/>
      <c r="HO359" s="1"/>
      <c r="HP359" s="1"/>
      <c r="HQ359" s="1"/>
      <c r="HR359" s="1"/>
      <c r="HS359" s="1"/>
      <c r="HT359" s="1"/>
      <c r="HU359" s="1"/>
      <c r="HV359" s="1"/>
      <c r="HW359" s="1"/>
      <c r="HX359" s="1"/>
      <c r="HY359" s="1"/>
      <c r="HZ359" s="1"/>
      <c r="IA359" s="1"/>
      <c r="IB359" s="1"/>
      <c r="IC359" s="1"/>
      <c r="ID359" s="1"/>
      <c r="IE359" s="1"/>
      <c r="IF359" s="1"/>
      <c r="IG359" s="1"/>
      <c r="IH359" s="1"/>
      <c r="II359" s="1"/>
      <c r="IJ359" s="1"/>
      <c r="IK359" s="1"/>
    </row>
    <row r="360" spans="1:245" s="68" customFormat="1" x14ac:dyDescent="0.35">
      <c r="A360" s="86" t="s">
        <v>439</v>
      </c>
      <c r="B360" s="86" t="s">
        <v>811</v>
      </c>
      <c r="C360" s="86" t="s">
        <v>40</v>
      </c>
      <c r="D360" s="88">
        <v>12000000</v>
      </c>
      <c r="E360" s="77"/>
    </row>
    <row r="361" spans="1:245" x14ac:dyDescent="0.35">
      <c r="D361" s="88"/>
      <c r="E361" s="77"/>
      <c r="F361" s="68"/>
      <c r="G361" s="68"/>
      <c r="H361" s="68"/>
      <c r="I361" s="68"/>
      <c r="J361" s="68"/>
      <c r="K361" s="68"/>
      <c r="L361" s="68"/>
      <c r="M361" s="68"/>
      <c r="N361" s="68"/>
      <c r="O361" s="68"/>
      <c r="P361" s="68"/>
      <c r="Q361" s="68"/>
      <c r="R361" s="68"/>
      <c r="S361" s="68"/>
      <c r="T361" s="68"/>
      <c r="U361" s="68"/>
      <c r="V361" s="68"/>
      <c r="W361" s="68"/>
      <c r="X361" s="68"/>
      <c r="Y361" s="68"/>
      <c r="Z361" s="68"/>
      <c r="AA361" s="68"/>
      <c r="AB361" s="68"/>
      <c r="AC361" s="68"/>
      <c r="AD361" s="68"/>
      <c r="AE361" s="68"/>
      <c r="AF361" s="68"/>
      <c r="AG361" s="68"/>
      <c r="AH361" s="68"/>
      <c r="AI361" s="68"/>
      <c r="AJ361" s="68"/>
      <c r="AK361" s="68"/>
      <c r="AL361" s="68"/>
      <c r="AM361" s="68"/>
      <c r="AN361" s="68"/>
      <c r="AO361" s="68"/>
      <c r="AP361" s="68"/>
      <c r="AQ361" s="68"/>
      <c r="AR361" s="68"/>
      <c r="AS361" s="68"/>
      <c r="AT361" s="68"/>
      <c r="AU361" s="68"/>
      <c r="AV361" s="68"/>
      <c r="AW361" s="68"/>
      <c r="AX361" s="68"/>
      <c r="AY361" s="68"/>
      <c r="AZ361" s="68"/>
      <c r="BA361" s="68"/>
      <c r="BB361" s="68"/>
      <c r="BC361" s="68"/>
      <c r="BD361" s="68"/>
      <c r="BE361" s="68"/>
      <c r="BF361" s="68"/>
      <c r="BG361" s="68"/>
      <c r="BH361" s="68"/>
      <c r="BI361" s="68"/>
      <c r="BJ361" s="68"/>
      <c r="BK361" s="68"/>
      <c r="BL361" s="68"/>
      <c r="BM361" s="68"/>
      <c r="BN361" s="68"/>
      <c r="BO361" s="68"/>
      <c r="BP361" s="68"/>
      <c r="BQ361" s="68"/>
      <c r="BR361" s="68"/>
      <c r="BS361" s="68"/>
      <c r="BT361" s="68"/>
      <c r="BU361" s="68"/>
      <c r="BV361" s="68"/>
      <c r="BW361" s="68"/>
      <c r="BX361" s="68"/>
      <c r="BY361" s="68"/>
      <c r="BZ361" s="68"/>
      <c r="CA361" s="68"/>
      <c r="CB361" s="68"/>
      <c r="CC361" s="68"/>
      <c r="CD361" s="68"/>
      <c r="CE361" s="68"/>
      <c r="CF361" s="68"/>
      <c r="CG361" s="68"/>
      <c r="CH361" s="68"/>
      <c r="CI361" s="68"/>
      <c r="CJ361" s="68"/>
      <c r="CK361" s="68"/>
      <c r="CL361" s="68"/>
      <c r="CM361" s="68"/>
      <c r="CN361" s="68"/>
      <c r="CO361" s="68"/>
      <c r="CP361" s="68"/>
      <c r="CQ361" s="68"/>
      <c r="CR361" s="68"/>
      <c r="CS361" s="68"/>
      <c r="CT361" s="68"/>
      <c r="CU361" s="68"/>
      <c r="CV361" s="68"/>
      <c r="CW361" s="68"/>
      <c r="CX361" s="68"/>
      <c r="CY361" s="68"/>
      <c r="CZ361" s="68"/>
      <c r="DA361" s="68"/>
      <c r="DB361" s="68"/>
      <c r="DC361" s="68"/>
      <c r="DD361" s="68"/>
      <c r="DE361" s="68"/>
      <c r="DF361" s="68"/>
      <c r="DG361" s="68"/>
      <c r="DH361" s="68"/>
      <c r="DI361" s="68"/>
      <c r="DJ361" s="68"/>
      <c r="DK361" s="68"/>
      <c r="DL361" s="68"/>
      <c r="DM361" s="68"/>
      <c r="DN361" s="68"/>
      <c r="DO361" s="68"/>
      <c r="DP361" s="68"/>
      <c r="DQ361" s="68"/>
      <c r="DR361" s="68"/>
      <c r="DS361" s="68"/>
      <c r="DT361" s="68"/>
      <c r="DU361" s="68"/>
      <c r="DV361" s="68"/>
      <c r="DW361" s="68"/>
      <c r="DX361" s="68"/>
      <c r="DY361" s="68"/>
      <c r="DZ361" s="68"/>
      <c r="EA361" s="68"/>
      <c r="EB361" s="68"/>
      <c r="EC361" s="68"/>
      <c r="ED361" s="68"/>
      <c r="EE361" s="68"/>
      <c r="EF361" s="68"/>
      <c r="EG361" s="68"/>
      <c r="EH361" s="68"/>
      <c r="EI361" s="68"/>
      <c r="EJ361" s="68"/>
      <c r="EK361" s="68"/>
      <c r="EL361" s="68"/>
      <c r="EM361" s="68"/>
      <c r="EN361" s="68"/>
      <c r="EO361" s="68"/>
      <c r="EP361" s="68"/>
      <c r="EQ361" s="68"/>
      <c r="ER361" s="68"/>
      <c r="ES361" s="68"/>
      <c r="ET361" s="68"/>
      <c r="EU361" s="68"/>
      <c r="EV361" s="68"/>
      <c r="EW361" s="68"/>
      <c r="EX361" s="68"/>
      <c r="EY361" s="68"/>
      <c r="EZ361" s="68"/>
      <c r="FA361" s="68"/>
      <c r="FB361" s="68"/>
      <c r="FC361" s="68"/>
      <c r="FD361" s="68"/>
      <c r="FE361" s="68"/>
      <c r="FF361" s="68"/>
      <c r="FG361" s="68"/>
      <c r="FH361" s="68"/>
      <c r="FI361" s="68"/>
      <c r="FJ361" s="68"/>
      <c r="FK361" s="68"/>
      <c r="FL361" s="68"/>
      <c r="FM361" s="68"/>
      <c r="FN361" s="68"/>
      <c r="FO361" s="68"/>
      <c r="FP361" s="68"/>
      <c r="FQ361" s="68"/>
      <c r="FR361" s="68"/>
      <c r="FS361" s="68"/>
      <c r="FT361" s="68"/>
      <c r="FU361" s="68"/>
      <c r="FV361" s="68"/>
      <c r="FW361" s="68"/>
      <c r="FX361" s="68"/>
      <c r="FY361" s="68"/>
      <c r="FZ361" s="68"/>
      <c r="GA361" s="68"/>
      <c r="GB361" s="68"/>
      <c r="GC361" s="68"/>
      <c r="GD361" s="68"/>
      <c r="GE361" s="68"/>
      <c r="GF361" s="68"/>
      <c r="GG361" s="68"/>
      <c r="GH361" s="68"/>
      <c r="GI361" s="68"/>
      <c r="GJ361" s="68"/>
      <c r="GK361" s="68"/>
      <c r="GL361" s="68"/>
      <c r="GM361" s="68"/>
      <c r="GN361" s="68"/>
      <c r="GO361" s="68"/>
      <c r="GP361" s="68"/>
      <c r="GQ361" s="68"/>
      <c r="GR361" s="68"/>
      <c r="GS361" s="68"/>
      <c r="GT361" s="68"/>
      <c r="GU361" s="68"/>
      <c r="GV361" s="68"/>
      <c r="GW361" s="68"/>
      <c r="GX361" s="68"/>
      <c r="GY361" s="68"/>
      <c r="GZ361" s="68"/>
      <c r="HA361" s="68"/>
      <c r="HB361" s="68"/>
      <c r="HC361" s="68"/>
      <c r="HD361" s="68"/>
      <c r="HE361" s="68"/>
      <c r="HF361" s="68"/>
      <c r="HG361" s="68"/>
      <c r="HH361" s="68"/>
      <c r="HI361" s="68"/>
      <c r="HJ361" s="68"/>
      <c r="HK361" s="68"/>
      <c r="HL361" s="68"/>
      <c r="HM361" s="68"/>
      <c r="HN361" s="68"/>
      <c r="HO361" s="68"/>
      <c r="HP361" s="68"/>
      <c r="HQ361" s="68"/>
      <c r="HR361" s="68"/>
      <c r="HS361" s="68"/>
      <c r="HT361" s="68"/>
      <c r="HU361" s="68"/>
      <c r="HV361" s="68"/>
      <c r="HW361" s="68"/>
      <c r="HX361" s="68"/>
      <c r="HY361" s="68"/>
      <c r="HZ361" s="68"/>
      <c r="IA361" s="68"/>
      <c r="IB361" s="68"/>
      <c r="IC361" s="68"/>
      <c r="ID361" s="68"/>
      <c r="IE361" s="68"/>
      <c r="IF361" s="68"/>
      <c r="IG361" s="68"/>
      <c r="IH361" s="68"/>
      <c r="II361" s="68"/>
      <c r="IJ361" s="68"/>
      <c r="IK361" s="68"/>
    </row>
    <row r="362" spans="1:245" s="72" customFormat="1" x14ac:dyDescent="0.35">
      <c r="A362" s="86"/>
      <c r="B362" s="86"/>
      <c r="C362" s="86"/>
      <c r="D362" s="88"/>
      <c r="E362" s="81"/>
    </row>
    <row r="363" spans="1:245" s="69" customFormat="1" x14ac:dyDescent="0.35">
      <c r="A363" s="86"/>
      <c r="B363" s="87" t="s">
        <v>450</v>
      </c>
      <c r="C363" s="86"/>
      <c r="D363" s="88"/>
      <c r="E363" s="76"/>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c r="CN363" s="1"/>
      <c r="CO363" s="1"/>
      <c r="CP363" s="1"/>
      <c r="CQ363" s="1"/>
      <c r="CR363" s="1"/>
      <c r="CS363" s="1"/>
      <c r="CT363" s="1"/>
      <c r="CU363" s="1"/>
      <c r="CV363" s="1"/>
      <c r="CW363" s="1"/>
      <c r="CX363" s="1"/>
      <c r="CY363" s="1"/>
      <c r="CZ363" s="1"/>
      <c r="DA363" s="1"/>
      <c r="DB363" s="1"/>
      <c r="DC363" s="1"/>
      <c r="DD363" s="1"/>
      <c r="DE363" s="1"/>
      <c r="DF363" s="1"/>
      <c r="DG363" s="1"/>
      <c r="DH363" s="1"/>
      <c r="DI363" s="1"/>
      <c r="DJ363" s="1"/>
      <c r="DK363" s="1"/>
      <c r="DL363" s="1"/>
      <c r="DM363" s="1"/>
      <c r="DN363" s="1"/>
      <c r="DO363" s="1"/>
      <c r="DP363" s="1"/>
      <c r="DQ363" s="1"/>
      <c r="DR363" s="1"/>
      <c r="DS363" s="1"/>
      <c r="DT363" s="1"/>
      <c r="DU363" s="1"/>
      <c r="DV363" s="1"/>
      <c r="DW363" s="1"/>
      <c r="DX363" s="1"/>
      <c r="DY363" s="1"/>
      <c r="DZ363" s="1"/>
      <c r="EA363" s="1"/>
      <c r="EB363" s="1"/>
      <c r="EC363" s="1"/>
      <c r="ED363" s="1"/>
      <c r="EE363" s="1"/>
      <c r="EF363" s="1"/>
      <c r="EG363" s="1"/>
      <c r="EH363" s="1"/>
      <c r="EI363" s="1"/>
      <c r="EJ363" s="1"/>
      <c r="EK363" s="1"/>
      <c r="EL363" s="1"/>
      <c r="EM363" s="1"/>
      <c r="EN363" s="1"/>
      <c r="EO363" s="1"/>
      <c r="EP363" s="1"/>
      <c r="EQ363" s="1"/>
      <c r="ER363" s="1"/>
      <c r="ES363" s="1"/>
      <c r="ET363" s="1"/>
      <c r="EU363" s="1"/>
      <c r="EV363" s="1"/>
      <c r="EW363" s="1"/>
      <c r="EX363" s="1"/>
      <c r="EY363" s="1"/>
      <c r="EZ363" s="1"/>
      <c r="FA363" s="1"/>
      <c r="FB363" s="1"/>
      <c r="FC363" s="1"/>
      <c r="FD363" s="1"/>
      <c r="FE363" s="1"/>
      <c r="FF363" s="1"/>
      <c r="FG363" s="1"/>
      <c r="FH363" s="1"/>
      <c r="FI363" s="1"/>
      <c r="FJ363" s="1"/>
      <c r="FK363" s="1"/>
      <c r="FL363" s="1"/>
      <c r="FM363" s="1"/>
      <c r="FN363" s="1"/>
      <c r="FO363" s="1"/>
      <c r="FP363" s="1"/>
      <c r="FQ363" s="1"/>
      <c r="FR363" s="1"/>
      <c r="FS363" s="1"/>
      <c r="FT363" s="1"/>
      <c r="FU363" s="1"/>
      <c r="FV363" s="1"/>
      <c r="FW363" s="1"/>
      <c r="FX363" s="1"/>
      <c r="FY363" s="1"/>
      <c r="FZ363" s="1"/>
      <c r="GA363" s="1"/>
      <c r="GB363" s="1"/>
      <c r="GC363" s="1"/>
      <c r="GD363" s="1"/>
      <c r="GE363" s="1"/>
      <c r="GF363" s="1"/>
      <c r="GG363" s="1"/>
      <c r="GH363" s="1"/>
      <c r="GI363" s="1"/>
      <c r="GJ363" s="1"/>
      <c r="GK363" s="1"/>
      <c r="GL363" s="1"/>
      <c r="GM363" s="1"/>
      <c r="GN363" s="1"/>
      <c r="GO363" s="1"/>
      <c r="GP363" s="1"/>
      <c r="GQ363" s="1"/>
      <c r="GR363" s="1"/>
      <c r="GS363" s="1"/>
      <c r="GT363" s="1"/>
      <c r="GU363" s="1"/>
      <c r="GV363" s="1"/>
      <c r="GW363" s="1"/>
      <c r="GX363" s="1"/>
      <c r="GY363" s="1"/>
      <c r="GZ363" s="1"/>
      <c r="HA363" s="1"/>
      <c r="HB363" s="1"/>
      <c r="HC363" s="1"/>
      <c r="HD363" s="1"/>
      <c r="HE363" s="1"/>
      <c r="HF363" s="1"/>
      <c r="HG363" s="1"/>
      <c r="HH363" s="1"/>
      <c r="HI363" s="1"/>
      <c r="HJ363" s="1"/>
      <c r="HK363" s="1"/>
      <c r="HL363" s="1"/>
      <c r="HM363" s="1"/>
      <c r="HN363" s="1"/>
      <c r="HO363" s="1"/>
      <c r="HP363" s="1"/>
      <c r="HQ363" s="1"/>
      <c r="HR363" s="1"/>
      <c r="HS363" s="1"/>
      <c r="HT363" s="1"/>
      <c r="HU363" s="1"/>
      <c r="HV363" s="1"/>
      <c r="HW363" s="1"/>
      <c r="HX363" s="1"/>
      <c r="HY363" s="1"/>
      <c r="HZ363" s="1"/>
      <c r="IA363" s="1"/>
      <c r="IB363" s="1"/>
      <c r="IC363" s="1"/>
      <c r="ID363" s="1"/>
      <c r="IE363" s="1"/>
      <c r="IF363" s="1"/>
      <c r="IG363" s="1"/>
      <c r="IH363" s="1"/>
      <c r="II363" s="1"/>
      <c r="IJ363" s="1"/>
      <c r="IK363" s="1"/>
    </row>
    <row r="364" spans="1:245" s="69" customFormat="1" x14ac:dyDescent="0.35">
      <c r="A364" s="86" t="s">
        <v>451</v>
      </c>
      <c r="B364" s="86" t="s">
        <v>452</v>
      </c>
      <c r="C364" s="86" t="s">
        <v>6</v>
      </c>
      <c r="D364" s="88">
        <v>11000000</v>
      </c>
      <c r="E364" s="76"/>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c r="CN364" s="1"/>
      <c r="CO364" s="1"/>
      <c r="CP364" s="1"/>
      <c r="CQ364" s="1"/>
      <c r="CR364" s="1"/>
      <c r="CS364" s="1"/>
      <c r="CT364" s="1"/>
      <c r="CU364" s="1"/>
      <c r="CV364" s="1"/>
      <c r="CW364" s="1"/>
      <c r="CX364" s="1"/>
      <c r="CY364" s="1"/>
      <c r="CZ364" s="1"/>
      <c r="DA364" s="1"/>
      <c r="DB364" s="1"/>
      <c r="DC364" s="1"/>
      <c r="DD364" s="1"/>
      <c r="DE364" s="1"/>
      <c r="DF364" s="1"/>
      <c r="DG364" s="1"/>
      <c r="DH364" s="1"/>
      <c r="DI364" s="1"/>
      <c r="DJ364" s="1"/>
      <c r="DK364" s="1"/>
      <c r="DL364" s="1"/>
      <c r="DM364" s="1"/>
      <c r="DN364" s="1"/>
      <c r="DO364" s="1"/>
      <c r="DP364" s="1"/>
      <c r="DQ364" s="1"/>
      <c r="DR364" s="1"/>
      <c r="DS364" s="1"/>
      <c r="DT364" s="1"/>
      <c r="DU364" s="1"/>
      <c r="DV364" s="1"/>
      <c r="DW364" s="1"/>
      <c r="DX364" s="1"/>
      <c r="DY364" s="1"/>
      <c r="DZ364" s="1"/>
      <c r="EA364" s="1"/>
      <c r="EB364" s="1"/>
      <c r="EC364" s="1"/>
      <c r="ED364" s="1"/>
      <c r="EE364" s="1"/>
      <c r="EF364" s="1"/>
      <c r="EG364" s="1"/>
      <c r="EH364" s="1"/>
      <c r="EI364" s="1"/>
      <c r="EJ364" s="1"/>
      <c r="EK364" s="1"/>
      <c r="EL364" s="1"/>
      <c r="EM364" s="1"/>
      <c r="EN364" s="1"/>
      <c r="EO364" s="1"/>
      <c r="EP364" s="1"/>
      <c r="EQ364" s="1"/>
      <c r="ER364" s="1"/>
      <c r="ES364" s="1"/>
      <c r="ET364" s="1"/>
      <c r="EU364" s="1"/>
      <c r="EV364" s="1"/>
      <c r="EW364" s="1"/>
      <c r="EX364" s="1"/>
      <c r="EY364" s="1"/>
      <c r="EZ364" s="1"/>
      <c r="FA364" s="1"/>
      <c r="FB364" s="1"/>
      <c r="FC364" s="1"/>
      <c r="FD364" s="1"/>
      <c r="FE364" s="1"/>
      <c r="FF364" s="1"/>
      <c r="FG364" s="1"/>
      <c r="FH364" s="1"/>
      <c r="FI364" s="1"/>
      <c r="FJ364" s="1"/>
      <c r="FK364" s="1"/>
      <c r="FL364" s="1"/>
      <c r="FM364" s="1"/>
      <c r="FN364" s="1"/>
      <c r="FO364" s="1"/>
      <c r="FP364" s="1"/>
      <c r="FQ364" s="1"/>
      <c r="FR364" s="1"/>
      <c r="FS364" s="1"/>
      <c r="FT364" s="1"/>
      <c r="FU364" s="1"/>
      <c r="FV364" s="1"/>
      <c r="FW364" s="1"/>
      <c r="FX364" s="1"/>
      <c r="FY364" s="1"/>
      <c r="FZ364" s="1"/>
      <c r="GA364" s="1"/>
      <c r="GB364" s="1"/>
      <c r="GC364" s="1"/>
      <c r="GD364" s="1"/>
      <c r="GE364" s="1"/>
      <c r="GF364" s="1"/>
      <c r="GG364" s="1"/>
      <c r="GH364" s="1"/>
      <c r="GI364" s="1"/>
      <c r="GJ364" s="1"/>
      <c r="GK364" s="1"/>
      <c r="GL364" s="1"/>
      <c r="GM364" s="1"/>
      <c r="GN364" s="1"/>
      <c r="GO364" s="1"/>
      <c r="GP364" s="1"/>
      <c r="GQ364" s="1"/>
      <c r="GR364" s="1"/>
      <c r="GS364" s="1"/>
      <c r="GT364" s="1"/>
      <c r="GU364" s="1"/>
      <c r="GV364" s="1"/>
      <c r="GW364" s="1"/>
      <c r="GX364" s="1"/>
      <c r="GY364" s="1"/>
      <c r="GZ364" s="1"/>
      <c r="HA364" s="1"/>
      <c r="HB364" s="1"/>
      <c r="HC364" s="1"/>
      <c r="HD364" s="1"/>
      <c r="HE364" s="1"/>
      <c r="HF364" s="1"/>
      <c r="HG364" s="1"/>
      <c r="HH364" s="1"/>
      <c r="HI364" s="1"/>
      <c r="HJ364" s="1"/>
      <c r="HK364" s="1"/>
      <c r="HL364" s="1"/>
      <c r="HM364" s="1"/>
      <c r="HN364" s="1"/>
      <c r="HO364" s="1"/>
      <c r="HP364" s="1"/>
      <c r="HQ364" s="1"/>
      <c r="HR364" s="1"/>
      <c r="HS364" s="1"/>
      <c r="HT364" s="1"/>
      <c r="HU364" s="1"/>
      <c r="HV364" s="1"/>
      <c r="HW364" s="1"/>
      <c r="HX364" s="1"/>
      <c r="HY364" s="1"/>
      <c r="HZ364" s="1"/>
      <c r="IA364" s="1"/>
      <c r="IB364" s="1"/>
      <c r="IC364" s="1"/>
      <c r="ID364" s="1"/>
      <c r="IE364" s="1"/>
      <c r="IF364" s="1"/>
      <c r="IG364" s="1"/>
      <c r="IH364" s="1"/>
      <c r="II364" s="1"/>
      <c r="IJ364" s="1"/>
      <c r="IK364" s="1"/>
    </row>
    <row r="365" spans="1:245" s="69" customFormat="1" x14ac:dyDescent="0.35">
      <c r="A365" s="86"/>
      <c r="B365" s="86"/>
      <c r="C365" s="86"/>
      <c r="D365" s="88"/>
      <c r="E365" s="77"/>
      <c r="F365" s="68"/>
      <c r="G365" s="68"/>
      <c r="H365" s="68"/>
      <c r="I365" s="68"/>
      <c r="J365" s="68"/>
      <c r="K365" s="68"/>
      <c r="L365" s="68"/>
      <c r="M365" s="68"/>
      <c r="N365" s="68"/>
      <c r="O365" s="68"/>
      <c r="P365" s="68"/>
      <c r="Q365" s="68"/>
      <c r="R365" s="68"/>
      <c r="S365" s="68"/>
      <c r="T365" s="68"/>
      <c r="U365" s="68"/>
      <c r="V365" s="68"/>
      <c r="W365" s="68"/>
      <c r="X365" s="68"/>
      <c r="Y365" s="68"/>
      <c r="Z365" s="68"/>
      <c r="AA365" s="68"/>
      <c r="AB365" s="68"/>
      <c r="AC365" s="68"/>
      <c r="AD365" s="68"/>
      <c r="AE365" s="68"/>
      <c r="AF365" s="68"/>
      <c r="AG365" s="68"/>
      <c r="AH365" s="68"/>
      <c r="AI365" s="68"/>
      <c r="AJ365" s="68"/>
      <c r="AK365" s="68"/>
      <c r="AL365" s="68"/>
      <c r="AM365" s="68"/>
      <c r="AN365" s="68"/>
      <c r="AO365" s="68"/>
      <c r="AP365" s="68"/>
      <c r="AQ365" s="68"/>
      <c r="AR365" s="68"/>
      <c r="AS365" s="68"/>
      <c r="AT365" s="68"/>
      <c r="AU365" s="68"/>
      <c r="AV365" s="68"/>
      <c r="AW365" s="68"/>
      <c r="AX365" s="68"/>
      <c r="AY365" s="68"/>
      <c r="AZ365" s="68"/>
      <c r="BA365" s="68"/>
      <c r="BB365" s="68"/>
      <c r="BC365" s="68"/>
      <c r="BD365" s="68"/>
      <c r="BE365" s="68"/>
      <c r="BF365" s="68"/>
      <c r="BG365" s="68"/>
      <c r="BH365" s="68"/>
      <c r="BI365" s="68"/>
      <c r="BJ365" s="68"/>
      <c r="BK365" s="68"/>
      <c r="BL365" s="68"/>
      <c r="BM365" s="68"/>
      <c r="BN365" s="68"/>
      <c r="BO365" s="68"/>
      <c r="BP365" s="68"/>
      <c r="BQ365" s="68"/>
      <c r="BR365" s="68"/>
      <c r="BS365" s="68"/>
      <c r="BT365" s="68"/>
      <c r="BU365" s="68"/>
      <c r="BV365" s="68"/>
      <c r="BW365" s="68"/>
      <c r="BX365" s="68"/>
      <c r="BY365" s="68"/>
      <c r="BZ365" s="68"/>
      <c r="CA365" s="68"/>
      <c r="CB365" s="68"/>
      <c r="CC365" s="68"/>
      <c r="CD365" s="68"/>
      <c r="CE365" s="68"/>
      <c r="CF365" s="68"/>
      <c r="CG365" s="68"/>
      <c r="CH365" s="68"/>
      <c r="CI365" s="68"/>
      <c r="CJ365" s="68"/>
      <c r="CK365" s="68"/>
      <c r="CL365" s="68"/>
      <c r="CM365" s="68"/>
      <c r="CN365" s="68"/>
      <c r="CO365" s="68"/>
      <c r="CP365" s="68"/>
      <c r="CQ365" s="68"/>
      <c r="CR365" s="68"/>
      <c r="CS365" s="68"/>
      <c r="CT365" s="68"/>
      <c r="CU365" s="68"/>
      <c r="CV365" s="68"/>
      <c r="CW365" s="68"/>
      <c r="CX365" s="68"/>
      <c r="CY365" s="68"/>
      <c r="CZ365" s="68"/>
      <c r="DA365" s="68"/>
      <c r="DB365" s="68"/>
      <c r="DC365" s="68"/>
      <c r="DD365" s="68"/>
      <c r="DE365" s="68"/>
      <c r="DF365" s="68"/>
      <c r="DG365" s="68"/>
      <c r="DH365" s="68"/>
      <c r="DI365" s="68"/>
      <c r="DJ365" s="68"/>
      <c r="DK365" s="68"/>
      <c r="DL365" s="68"/>
      <c r="DM365" s="68"/>
      <c r="DN365" s="68"/>
      <c r="DO365" s="68"/>
      <c r="DP365" s="68"/>
      <c r="DQ365" s="68"/>
      <c r="DR365" s="68"/>
      <c r="DS365" s="68"/>
      <c r="DT365" s="68"/>
      <c r="DU365" s="68"/>
      <c r="DV365" s="68"/>
      <c r="DW365" s="68"/>
      <c r="DX365" s="68"/>
      <c r="DY365" s="68"/>
      <c r="DZ365" s="68"/>
      <c r="EA365" s="68"/>
      <c r="EB365" s="68"/>
      <c r="EC365" s="68"/>
      <c r="ED365" s="68"/>
      <c r="EE365" s="68"/>
      <c r="EF365" s="68"/>
      <c r="EG365" s="68"/>
      <c r="EH365" s="68"/>
      <c r="EI365" s="68"/>
      <c r="EJ365" s="68"/>
      <c r="EK365" s="68"/>
      <c r="EL365" s="68"/>
      <c r="EM365" s="68"/>
      <c r="EN365" s="68"/>
      <c r="EO365" s="68"/>
      <c r="EP365" s="68"/>
      <c r="EQ365" s="68"/>
      <c r="ER365" s="68"/>
      <c r="ES365" s="68"/>
      <c r="ET365" s="68"/>
      <c r="EU365" s="68"/>
      <c r="EV365" s="68"/>
      <c r="EW365" s="68"/>
      <c r="EX365" s="68"/>
      <c r="EY365" s="68"/>
      <c r="EZ365" s="68"/>
      <c r="FA365" s="68"/>
      <c r="FB365" s="68"/>
      <c r="FC365" s="68"/>
      <c r="FD365" s="68"/>
      <c r="FE365" s="68"/>
      <c r="FF365" s="68"/>
      <c r="FG365" s="68"/>
      <c r="FH365" s="68"/>
      <c r="FI365" s="68"/>
      <c r="FJ365" s="68"/>
      <c r="FK365" s="68"/>
      <c r="FL365" s="68"/>
      <c r="FM365" s="68"/>
      <c r="FN365" s="68"/>
      <c r="FO365" s="68"/>
      <c r="FP365" s="68"/>
      <c r="FQ365" s="68"/>
      <c r="FR365" s="68"/>
      <c r="FS365" s="68"/>
      <c r="FT365" s="68"/>
      <c r="FU365" s="68"/>
      <c r="FV365" s="68"/>
      <c r="FW365" s="68"/>
      <c r="FX365" s="68"/>
      <c r="FY365" s="68"/>
      <c r="FZ365" s="68"/>
      <c r="GA365" s="68"/>
      <c r="GB365" s="68"/>
      <c r="GC365" s="68"/>
      <c r="GD365" s="68"/>
      <c r="GE365" s="68"/>
      <c r="GF365" s="68"/>
      <c r="GG365" s="68"/>
      <c r="GH365" s="68"/>
      <c r="GI365" s="68"/>
      <c r="GJ365" s="68"/>
      <c r="GK365" s="68"/>
      <c r="GL365" s="68"/>
      <c r="GM365" s="68"/>
      <c r="GN365" s="68"/>
      <c r="GO365" s="68"/>
      <c r="GP365" s="68"/>
      <c r="GQ365" s="68"/>
      <c r="GR365" s="68"/>
      <c r="GS365" s="68"/>
      <c r="GT365" s="68"/>
      <c r="GU365" s="68"/>
      <c r="GV365" s="68"/>
      <c r="GW365" s="68"/>
      <c r="GX365" s="68"/>
      <c r="GY365" s="68"/>
      <c r="GZ365" s="68"/>
      <c r="HA365" s="68"/>
      <c r="HB365" s="68"/>
      <c r="HC365" s="68"/>
      <c r="HD365" s="68"/>
      <c r="HE365" s="68"/>
      <c r="HF365" s="68"/>
      <c r="HG365" s="68"/>
      <c r="HH365" s="68"/>
      <c r="HI365" s="68"/>
      <c r="HJ365" s="68"/>
      <c r="HK365" s="68"/>
      <c r="HL365" s="68"/>
      <c r="HM365" s="68"/>
      <c r="HN365" s="68"/>
      <c r="HO365" s="68"/>
      <c r="HP365" s="68"/>
      <c r="HQ365" s="68"/>
      <c r="HR365" s="68"/>
      <c r="HS365" s="68"/>
      <c r="HT365" s="68"/>
      <c r="HU365" s="68"/>
      <c r="HV365" s="68"/>
      <c r="HW365" s="68"/>
      <c r="HX365" s="68"/>
      <c r="HY365" s="68"/>
      <c r="HZ365" s="68"/>
      <c r="IA365" s="68"/>
      <c r="IB365" s="68"/>
      <c r="IC365" s="68"/>
      <c r="ID365" s="68"/>
      <c r="IE365" s="68"/>
      <c r="IF365" s="68"/>
      <c r="IG365" s="68"/>
      <c r="IH365" s="68"/>
      <c r="II365" s="68"/>
      <c r="IJ365" s="68"/>
      <c r="IK365" s="68"/>
    </row>
    <row r="366" spans="1:245" x14ac:dyDescent="0.35">
      <c r="A366" s="86" t="s">
        <v>453</v>
      </c>
      <c r="B366" s="86" t="s">
        <v>455</v>
      </c>
      <c r="C366" s="86" t="s">
        <v>8</v>
      </c>
      <c r="D366" s="88">
        <v>10000000</v>
      </c>
    </row>
    <row r="367" spans="1:245" s="108" customFormat="1" x14ac:dyDescent="0.35">
      <c r="A367" s="109" t="s">
        <v>986</v>
      </c>
      <c r="B367" s="109" t="s">
        <v>459</v>
      </c>
      <c r="C367" s="109" t="s">
        <v>8</v>
      </c>
      <c r="D367" s="106">
        <v>9000000</v>
      </c>
      <c r="E367" s="107"/>
    </row>
    <row r="368" spans="1:245" x14ac:dyDescent="0.35">
      <c r="A368" s="86" t="s">
        <v>456</v>
      </c>
      <c r="B368" s="86" t="s">
        <v>812</v>
      </c>
      <c r="C368" s="86" t="s">
        <v>8</v>
      </c>
      <c r="D368" s="88">
        <v>9000000</v>
      </c>
    </row>
    <row r="369" spans="1:245" x14ac:dyDescent="0.35">
      <c r="A369" s="86" t="s">
        <v>458</v>
      </c>
      <c r="B369" s="86" t="s">
        <v>813</v>
      </c>
      <c r="C369" s="86" t="s">
        <v>8</v>
      </c>
      <c r="D369" s="88">
        <v>8000000</v>
      </c>
    </row>
    <row r="370" spans="1:245" s="102" customFormat="1" x14ac:dyDescent="0.35">
      <c r="A370" s="98" t="s">
        <v>814</v>
      </c>
      <c r="B370" s="98" t="s">
        <v>915</v>
      </c>
      <c r="C370" s="98" t="s">
        <v>8</v>
      </c>
      <c r="D370" s="103">
        <v>8000000</v>
      </c>
      <c r="E370" s="101"/>
    </row>
    <row r="371" spans="1:245" x14ac:dyDescent="0.35">
      <c r="A371" s="86" t="s">
        <v>460</v>
      </c>
      <c r="B371" s="86" t="s">
        <v>461</v>
      </c>
      <c r="C371" s="86" t="s">
        <v>8</v>
      </c>
      <c r="D371" s="88">
        <v>7000000</v>
      </c>
    </row>
    <row r="372" spans="1:245" s="108" customFormat="1" x14ac:dyDescent="0.35">
      <c r="A372" s="109" t="s">
        <v>961</v>
      </c>
      <c r="B372" s="109" t="s">
        <v>454</v>
      </c>
      <c r="C372" s="109" t="s">
        <v>8</v>
      </c>
      <c r="D372" s="106">
        <v>7000000</v>
      </c>
      <c r="E372" s="107"/>
    </row>
    <row r="373" spans="1:245" s="102" customFormat="1" x14ac:dyDescent="0.35">
      <c r="A373" s="98" t="s">
        <v>917</v>
      </c>
      <c r="B373" s="98" t="s">
        <v>926</v>
      </c>
      <c r="C373" s="98" t="s">
        <v>8</v>
      </c>
      <c r="D373" s="103">
        <v>7000000</v>
      </c>
      <c r="E373" s="101"/>
    </row>
    <row r="374" spans="1:245" s="68" customFormat="1" x14ac:dyDescent="0.35">
      <c r="A374" s="86" t="s">
        <v>936</v>
      </c>
      <c r="B374" s="86" t="s">
        <v>473</v>
      </c>
      <c r="C374" s="86" t="s">
        <v>8</v>
      </c>
      <c r="D374" s="88">
        <v>6000000</v>
      </c>
      <c r="E374" s="76"/>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c r="CW374" s="1"/>
      <c r="CX374" s="1"/>
      <c r="CY374" s="1"/>
      <c r="CZ374" s="1"/>
      <c r="DA374" s="1"/>
      <c r="DB374" s="1"/>
      <c r="DC374" s="1"/>
      <c r="DD374" s="1"/>
      <c r="DE374" s="1"/>
      <c r="DF374" s="1"/>
      <c r="DG374" s="1"/>
      <c r="DH374" s="1"/>
      <c r="DI374" s="1"/>
      <c r="DJ374" s="1"/>
      <c r="DK374" s="1"/>
      <c r="DL374" s="1"/>
      <c r="DM374" s="1"/>
      <c r="DN374" s="1"/>
      <c r="DO374" s="1"/>
      <c r="DP374" s="1"/>
      <c r="DQ374" s="1"/>
      <c r="DR374" s="1"/>
      <c r="DS374" s="1"/>
      <c r="DT374" s="1"/>
      <c r="DU374" s="1"/>
      <c r="DV374" s="1"/>
      <c r="DW374" s="1"/>
      <c r="DX374" s="1"/>
      <c r="DY374" s="1"/>
      <c r="DZ374" s="1"/>
      <c r="EA374" s="1"/>
      <c r="EB374" s="1"/>
      <c r="EC374" s="1"/>
      <c r="ED374" s="1"/>
      <c r="EE374" s="1"/>
      <c r="EF374" s="1"/>
      <c r="EG374" s="1"/>
      <c r="EH374" s="1"/>
      <c r="EI374" s="1"/>
      <c r="EJ374" s="1"/>
      <c r="EK374" s="1"/>
      <c r="EL374" s="1"/>
      <c r="EM374" s="1"/>
      <c r="EN374" s="1"/>
      <c r="EO374" s="1"/>
      <c r="EP374" s="1"/>
      <c r="EQ374" s="1"/>
      <c r="ER374" s="1"/>
      <c r="ES374" s="1"/>
      <c r="ET374" s="1"/>
      <c r="EU374" s="1"/>
      <c r="EV374" s="1"/>
      <c r="EW374" s="1"/>
      <c r="EX374" s="1"/>
      <c r="EY374" s="1"/>
      <c r="EZ374" s="1"/>
      <c r="FA374" s="1"/>
      <c r="FB374" s="1"/>
      <c r="FC374" s="1"/>
      <c r="FD374" s="1"/>
      <c r="FE374" s="1"/>
      <c r="FF374" s="1"/>
      <c r="FG374" s="1"/>
      <c r="FH374" s="1"/>
      <c r="FI374" s="1"/>
      <c r="FJ374" s="1"/>
      <c r="FK374" s="1"/>
      <c r="FL374" s="1"/>
      <c r="FM374" s="1"/>
      <c r="FN374" s="1"/>
      <c r="FO374" s="1"/>
      <c r="FP374" s="1"/>
      <c r="FQ374" s="1"/>
      <c r="FR374" s="1"/>
      <c r="FS374" s="1"/>
      <c r="FT374" s="1"/>
      <c r="FU374" s="1"/>
      <c r="FV374" s="1"/>
      <c r="FW374" s="1"/>
      <c r="FX374" s="1"/>
      <c r="FY374" s="1"/>
      <c r="FZ374" s="1"/>
      <c r="GA374" s="1"/>
      <c r="GB374" s="1"/>
      <c r="GC374" s="1"/>
      <c r="GD374" s="1"/>
      <c r="GE374" s="1"/>
      <c r="GF374" s="1"/>
      <c r="GG374" s="1"/>
      <c r="GH374" s="1"/>
      <c r="GI374" s="1"/>
      <c r="GJ374" s="1"/>
      <c r="GK374" s="1"/>
      <c r="GL374" s="1"/>
      <c r="GM374" s="1"/>
      <c r="GN374" s="1"/>
      <c r="GO374" s="1"/>
      <c r="GP374" s="1"/>
      <c r="GQ374" s="1"/>
      <c r="GR374" s="1"/>
      <c r="GS374" s="1"/>
      <c r="GT374" s="1"/>
      <c r="GU374" s="1"/>
      <c r="GV374" s="1"/>
      <c r="GW374" s="1"/>
      <c r="GX374" s="1"/>
      <c r="GY374" s="1"/>
      <c r="GZ374" s="1"/>
      <c r="HA374" s="1"/>
      <c r="HB374" s="1"/>
      <c r="HC374" s="1"/>
      <c r="HD374" s="1"/>
      <c r="HE374" s="1"/>
      <c r="HF374" s="1"/>
      <c r="HG374" s="1"/>
      <c r="HH374" s="1"/>
      <c r="HI374" s="1"/>
      <c r="HJ374" s="1"/>
      <c r="HK374" s="1"/>
      <c r="HL374" s="1"/>
      <c r="HM374" s="1"/>
      <c r="HN374" s="1"/>
      <c r="HO374" s="1"/>
      <c r="HP374" s="1"/>
      <c r="HQ374" s="1"/>
      <c r="HR374" s="1"/>
      <c r="HS374" s="1"/>
      <c r="HT374" s="1"/>
      <c r="HU374" s="1"/>
      <c r="HV374" s="1"/>
      <c r="HW374" s="1"/>
      <c r="HX374" s="1"/>
      <c r="HY374" s="1"/>
      <c r="HZ374" s="1"/>
      <c r="IA374" s="1"/>
      <c r="IB374" s="1"/>
      <c r="IC374" s="1"/>
      <c r="ID374" s="1"/>
      <c r="IE374" s="1"/>
      <c r="IF374" s="1"/>
      <c r="IG374" s="1"/>
      <c r="IH374" s="1"/>
      <c r="II374" s="1"/>
      <c r="IJ374" s="1"/>
      <c r="IK374" s="1"/>
    </row>
    <row r="375" spans="1:245" s="70" customFormat="1" x14ac:dyDescent="0.35">
      <c r="A375" s="86"/>
      <c r="B375" s="86"/>
      <c r="C375" s="86"/>
      <c r="D375" s="88"/>
      <c r="E375" s="76"/>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c r="CN375" s="1"/>
      <c r="CO375" s="1"/>
      <c r="CP375" s="1"/>
      <c r="CQ375" s="1"/>
      <c r="CR375" s="1"/>
      <c r="CS375" s="1"/>
      <c r="CT375" s="1"/>
      <c r="CU375" s="1"/>
      <c r="CV375" s="1"/>
      <c r="CW375" s="1"/>
      <c r="CX375" s="1"/>
      <c r="CY375" s="1"/>
      <c r="CZ375" s="1"/>
      <c r="DA375" s="1"/>
      <c r="DB375" s="1"/>
      <c r="DC375" s="1"/>
      <c r="DD375" s="1"/>
      <c r="DE375" s="1"/>
      <c r="DF375" s="1"/>
      <c r="DG375" s="1"/>
      <c r="DH375" s="1"/>
      <c r="DI375" s="1"/>
      <c r="DJ375" s="1"/>
      <c r="DK375" s="1"/>
      <c r="DL375" s="1"/>
      <c r="DM375" s="1"/>
      <c r="DN375" s="1"/>
      <c r="DO375" s="1"/>
      <c r="DP375" s="1"/>
      <c r="DQ375" s="1"/>
      <c r="DR375" s="1"/>
      <c r="DS375" s="1"/>
      <c r="DT375" s="1"/>
      <c r="DU375" s="1"/>
      <c r="DV375" s="1"/>
      <c r="DW375" s="1"/>
      <c r="DX375" s="1"/>
      <c r="DY375" s="1"/>
      <c r="DZ375" s="1"/>
      <c r="EA375" s="1"/>
      <c r="EB375" s="1"/>
      <c r="EC375" s="1"/>
      <c r="ED375" s="1"/>
      <c r="EE375" s="1"/>
      <c r="EF375" s="1"/>
      <c r="EG375" s="1"/>
      <c r="EH375" s="1"/>
      <c r="EI375" s="1"/>
      <c r="EJ375" s="1"/>
      <c r="EK375" s="1"/>
      <c r="EL375" s="1"/>
      <c r="EM375" s="1"/>
      <c r="EN375" s="1"/>
      <c r="EO375" s="1"/>
      <c r="EP375" s="1"/>
      <c r="EQ375" s="1"/>
      <c r="ER375" s="1"/>
      <c r="ES375" s="1"/>
      <c r="ET375" s="1"/>
      <c r="EU375" s="1"/>
      <c r="EV375" s="1"/>
      <c r="EW375" s="1"/>
      <c r="EX375" s="1"/>
      <c r="EY375" s="1"/>
      <c r="EZ375" s="1"/>
      <c r="FA375" s="1"/>
      <c r="FB375" s="1"/>
      <c r="FC375" s="1"/>
      <c r="FD375" s="1"/>
      <c r="FE375" s="1"/>
      <c r="FF375" s="1"/>
      <c r="FG375" s="1"/>
      <c r="FH375" s="1"/>
      <c r="FI375" s="1"/>
      <c r="FJ375" s="1"/>
      <c r="FK375" s="1"/>
      <c r="FL375" s="1"/>
      <c r="FM375" s="1"/>
      <c r="FN375" s="1"/>
      <c r="FO375" s="1"/>
      <c r="FP375" s="1"/>
      <c r="FQ375" s="1"/>
      <c r="FR375" s="1"/>
      <c r="FS375" s="1"/>
      <c r="FT375" s="1"/>
      <c r="FU375" s="1"/>
      <c r="FV375" s="1"/>
      <c r="FW375" s="1"/>
      <c r="FX375" s="1"/>
      <c r="FY375" s="1"/>
      <c r="FZ375" s="1"/>
      <c r="GA375" s="1"/>
      <c r="GB375" s="1"/>
      <c r="GC375" s="1"/>
      <c r="GD375" s="1"/>
      <c r="GE375" s="1"/>
      <c r="GF375" s="1"/>
      <c r="GG375" s="1"/>
      <c r="GH375" s="1"/>
      <c r="GI375" s="1"/>
      <c r="GJ375" s="1"/>
      <c r="GK375" s="1"/>
      <c r="GL375" s="1"/>
      <c r="GM375" s="1"/>
      <c r="GN375" s="1"/>
      <c r="GO375" s="1"/>
      <c r="GP375" s="1"/>
      <c r="GQ375" s="1"/>
      <c r="GR375" s="1"/>
      <c r="GS375" s="1"/>
      <c r="GT375" s="1"/>
      <c r="GU375" s="1"/>
      <c r="GV375" s="1"/>
      <c r="GW375" s="1"/>
      <c r="GX375" s="1"/>
      <c r="GY375" s="1"/>
      <c r="GZ375" s="1"/>
      <c r="HA375" s="1"/>
      <c r="HB375" s="1"/>
      <c r="HC375" s="1"/>
      <c r="HD375" s="1"/>
      <c r="HE375" s="1"/>
      <c r="HF375" s="1"/>
      <c r="HG375" s="1"/>
      <c r="HH375" s="1"/>
      <c r="HI375" s="1"/>
      <c r="HJ375" s="1"/>
      <c r="HK375" s="1"/>
      <c r="HL375" s="1"/>
      <c r="HM375" s="1"/>
      <c r="HN375" s="1"/>
      <c r="HO375" s="1"/>
      <c r="HP375" s="1"/>
      <c r="HQ375" s="1"/>
      <c r="HR375" s="1"/>
      <c r="HS375" s="1"/>
      <c r="HT375" s="1"/>
      <c r="HU375" s="1"/>
      <c r="HV375" s="1"/>
      <c r="HW375" s="1"/>
      <c r="HX375" s="1"/>
      <c r="HY375" s="1"/>
      <c r="HZ375" s="1"/>
      <c r="IA375" s="1"/>
      <c r="IB375" s="1"/>
      <c r="IC375" s="1"/>
      <c r="ID375" s="1"/>
      <c r="IE375" s="1"/>
      <c r="IF375" s="1"/>
      <c r="IG375" s="1"/>
      <c r="IH375" s="1"/>
      <c r="II375" s="1"/>
      <c r="IJ375" s="1"/>
      <c r="IK375" s="1"/>
    </row>
    <row r="376" spans="1:245" x14ac:dyDescent="0.35">
      <c r="A376" s="86" t="s">
        <v>462</v>
      </c>
      <c r="B376" s="86" t="s">
        <v>540</v>
      </c>
      <c r="C376" s="86" t="s">
        <v>24</v>
      </c>
      <c r="D376" s="88">
        <v>13000000</v>
      </c>
    </row>
    <row r="377" spans="1:245" s="68" customFormat="1" x14ac:dyDescent="0.35">
      <c r="A377" s="86" t="s">
        <v>464</v>
      </c>
      <c r="B377" s="89" t="s">
        <v>720</v>
      </c>
      <c r="C377" s="89" t="s">
        <v>24</v>
      </c>
      <c r="D377" s="88">
        <v>12000000</v>
      </c>
      <c r="E377" s="76"/>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c r="CN377" s="1"/>
      <c r="CO377" s="1"/>
      <c r="CP377" s="1"/>
      <c r="CQ377" s="1"/>
      <c r="CR377" s="1"/>
      <c r="CS377" s="1"/>
      <c r="CT377" s="1"/>
      <c r="CU377" s="1"/>
      <c r="CV377" s="1"/>
      <c r="CW377" s="1"/>
      <c r="CX377" s="1"/>
      <c r="CY377" s="1"/>
      <c r="CZ377" s="1"/>
      <c r="DA377" s="1"/>
      <c r="DB377" s="1"/>
      <c r="DC377" s="1"/>
      <c r="DD377" s="1"/>
      <c r="DE377" s="1"/>
      <c r="DF377" s="1"/>
      <c r="DG377" s="1"/>
      <c r="DH377" s="1"/>
      <c r="DI377" s="1"/>
      <c r="DJ377" s="1"/>
      <c r="DK377" s="1"/>
      <c r="DL377" s="1"/>
      <c r="DM377" s="1"/>
      <c r="DN377" s="1"/>
      <c r="DO377" s="1"/>
      <c r="DP377" s="1"/>
      <c r="DQ377" s="1"/>
      <c r="DR377" s="1"/>
      <c r="DS377" s="1"/>
      <c r="DT377" s="1"/>
      <c r="DU377" s="1"/>
      <c r="DV377" s="1"/>
      <c r="DW377" s="1"/>
      <c r="DX377" s="1"/>
      <c r="DY377" s="1"/>
      <c r="DZ377" s="1"/>
      <c r="EA377" s="1"/>
      <c r="EB377" s="1"/>
      <c r="EC377" s="1"/>
      <c r="ED377" s="1"/>
      <c r="EE377" s="1"/>
      <c r="EF377" s="1"/>
      <c r="EG377" s="1"/>
      <c r="EH377" s="1"/>
      <c r="EI377" s="1"/>
      <c r="EJ377" s="1"/>
      <c r="EK377" s="1"/>
      <c r="EL377" s="1"/>
      <c r="EM377" s="1"/>
      <c r="EN377" s="1"/>
      <c r="EO377" s="1"/>
      <c r="EP377" s="1"/>
      <c r="EQ377" s="1"/>
      <c r="ER377" s="1"/>
      <c r="ES377" s="1"/>
      <c r="ET377" s="1"/>
      <c r="EU377" s="1"/>
      <c r="EV377" s="1"/>
      <c r="EW377" s="1"/>
      <c r="EX377" s="1"/>
      <c r="EY377" s="1"/>
      <c r="EZ377" s="1"/>
      <c r="FA377" s="1"/>
      <c r="FB377" s="1"/>
      <c r="FC377" s="1"/>
      <c r="FD377" s="1"/>
      <c r="FE377" s="1"/>
      <c r="FF377" s="1"/>
      <c r="FG377" s="1"/>
      <c r="FH377" s="1"/>
      <c r="FI377" s="1"/>
      <c r="FJ377" s="1"/>
      <c r="FK377" s="1"/>
      <c r="FL377" s="1"/>
      <c r="FM377" s="1"/>
      <c r="FN377" s="1"/>
      <c r="FO377" s="1"/>
      <c r="FP377" s="1"/>
      <c r="FQ377" s="1"/>
      <c r="FR377" s="1"/>
      <c r="FS377" s="1"/>
      <c r="FT377" s="1"/>
      <c r="FU377" s="1"/>
      <c r="FV377" s="1"/>
      <c r="FW377" s="1"/>
      <c r="FX377" s="1"/>
      <c r="FY377" s="1"/>
      <c r="FZ377" s="1"/>
      <c r="GA377" s="1"/>
      <c r="GB377" s="1"/>
      <c r="GC377" s="1"/>
      <c r="GD377" s="1"/>
      <c r="GE377" s="1"/>
      <c r="GF377" s="1"/>
      <c r="GG377" s="1"/>
      <c r="GH377" s="1"/>
      <c r="GI377" s="1"/>
      <c r="GJ377" s="1"/>
      <c r="GK377" s="1"/>
      <c r="GL377" s="1"/>
      <c r="GM377" s="1"/>
      <c r="GN377" s="1"/>
      <c r="GO377" s="1"/>
      <c r="GP377" s="1"/>
      <c r="GQ377" s="1"/>
      <c r="GR377" s="1"/>
      <c r="GS377" s="1"/>
      <c r="GT377" s="1"/>
      <c r="GU377" s="1"/>
      <c r="GV377" s="1"/>
      <c r="GW377" s="1"/>
      <c r="GX377" s="1"/>
      <c r="GY377" s="1"/>
      <c r="GZ377" s="1"/>
      <c r="HA377" s="1"/>
      <c r="HB377" s="1"/>
      <c r="HC377" s="1"/>
      <c r="HD377" s="1"/>
      <c r="HE377" s="1"/>
      <c r="HF377" s="1"/>
      <c r="HG377" s="1"/>
      <c r="HH377" s="1"/>
      <c r="HI377" s="1"/>
      <c r="HJ377" s="1"/>
      <c r="HK377" s="1"/>
      <c r="HL377" s="1"/>
      <c r="HM377" s="1"/>
      <c r="HN377" s="1"/>
      <c r="HO377" s="1"/>
      <c r="HP377" s="1"/>
      <c r="HQ377" s="1"/>
      <c r="HR377" s="1"/>
      <c r="HS377" s="1"/>
      <c r="HT377" s="1"/>
      <c r="HU377" s="1"/>
      <c r="HV377" s="1"/>
      <c r="HW377" s="1"/>
      <c r="HX377" s="1"/>
      <c r="HY377" s="1"/>
      <c r="HZ377" s="1"/>
      <c r="IA377" s="1"/>
      <c r="IB377" s="1"/>
      <c r="IC377" s="1"/>
      <c r="ID377" s="1"/>
      <c r="IE377" s="1"/>
      <c r="IF377" s="1"/>
      <c r="IG377" s="1"/>
      <c r="IH377" s="1"/>
      <c r="II377" s="1"/>
      <c r="IJ377" s="1"/>
      <c r="IK377" s="1"/>
    </row>
    <row r="378" spans="1:245" x14ac:dyDescent="0.35">
      <c r="A378" s="86" t="s">
        <v>466</v>
      </c>
      <c r="B378" s="86" t="s">
        <v>467</v>
      </c>
      <c r="C378" s="86" t="s">
        <v>24</v>
      </c>
      <c r="D378" s="88">
        <v>11000000</v>
      </c>
      <c r="E378" s="77"/>
      <c r="F378" s="68"/>
      <c r="G378" s="68"/>
      <c r="H378" s="68"/>
      <c r="I378" s="68"/>
      <c r="J378" s="68"/>
      <c r="K378" s="68"/>
      <c r="L378" s="68"/>
      <c r="M378" s="68"/>
      <c r="N378" s="68"/>
      <c r="O378" s="68"/>
      <c r="P378" s="68"/>
      <c r="Q378" s="68"/>
      <c r="R378" s="68"/>
      <c r="S378" s="68"/>
      <c r="T378" s="68"/>
      <c r="U378" s="68"/>
      <c r="V378" s="68"/>
      <c r="W378" s="68"/>
      <c r="X378" s="68"/>
      <c r="Y378" s="68"/>
      <c r="Z378" s="68"/>
      <c r="AA378" s="68"/>
      <c r="AB378" s="68"/>
      <c r="AC378" s="68"/>
      <c r="AD378" s="68"/>
      <c r="AE378" s="68"/>
      <c r="AF378" s="68"/>
      <c r="AG378" s="68"/>
      <c r="AH378" s="68"/>
      <c r="AI378" s="68"/>
      <c r="AJ378" s="68"/>
      <c r="AK378" s="68"/>
      <c r="AL378" s="68"/>
      <c r="AM378" s="68"/>
      <c r="AN378" s="68"/>
      <c r="AO378" s="68"/>
      <c r="AP378" s="68"/>
      <c r="AQ378" s="68"/>
      <c r="AR378" s="68"/>
      <c r="AS378" s="68"/>
      <c r="AT378" s="68"/>
      <c r="AU378" s="68"/>
      <c r="AV378" s="68"/>
      <c r="AW378" s="68"/>
      <c r="AX378" s="68"/>
      <c r="AY378" s="68"/>
      <c r="AZ378" s="68"/>
      <c r="BA378" s="68"/>
      <c r="BB378" s="68"/>
      <c r="BC378" s="68"/>
      <c r="BD378" s="68"/>
      <c r="BE378" s="68"/>
      <c r="BF378" s="68"/>
      <c r="BG378" s="68"/>
      <c r="BH378" s="68"/>
      <c r="BI378" s="68"/>
      <c r="BJ378" s="68"/>
      <c r="BK378" s="68"/>
      <c r="BL378" s="68"/>
      <c r="BM378" s="68"/>
      <c r="BN378" s="68"/>
      <c r="BO378" s="68"/>
      <c r="BP378" s="68"/>
      <c r="BQ378" s="68"/>
      <c r="BR378" s="68"/>
      <c r="BS378" s="68"/>
      <c r="BT378" s="68"/>
      <c r="BU378" s="68"/>
      <c r="BV378" s="68"/>
      <c r="BW378" s="68"/>
      <c r="BX378" s="68"/>
      <c r="BY378" s="68"/>
      <c r="BZ378" s="68"/>
      <c r="CA378" s="68"/>
      <c r="CB378" s="68"/>
      <c r="CC378" s="68"/>
      <c r="CD378" s="68"/>
      <c r="CE378" s="68"/>
      <c r="CF378" s="68"/>
      <c r="CG378" s="68"/>
      <c r="CH378" s="68"/>
      <c r="CI378" s="68"/>
      <c r="CJ378" s="68"/>
      <c r="CK378" s="68"/>
      <c r="CL378" s="68"/>
      <c r="CM378" s="68"/>
      <c r="CN378" s="68"/>
      <c r="CO378" s="68"/>
      <c r="CP378" s="68"/>
      <c r="CQ378" s="68"/>
      <c r="CR378" s="68"/>
      <c r="CS378" s="68"/>
      <c r="CT378" s="68"/>
      <c r="CU378" s="68"/>
      <c r="CV378" s="68"/>
      <c r="CW378" s="68"/>
      <c r="CX378" s="68"/>
      <c r="CY378" s="68"/>
      <c r="CZ378" s="68"/>
      <c r="DA378" s="68"/>
      <c r="DB378" s="68"/>
      <c r="DC378" s="68"/>
      <c r="DD378" s="68"/>
      <c r="DE378" s="68"/>
      <c r="DF378" s="68"/>
      <c r="DG378" s="68"/>
      <c r="DH378" s="68"/>
      <c r="DI378" s="68"/>
      <c r="DJ378" s="68"/>
      <c r="DK378" s="68"/>
      <c r="DL378" s="68"/>
      <c r="DM378" s="68"/>
      <c r="DN378" s="68"/>
      <c r="DO378" s="68"/>
      <c r="DP378" s="68"/>
      <c r="DQ378" s="68"/>
      <c r="DR378" s="68"/>
      <c r="DS378" s="68"/>
      <c r="DT378" s="68"/>
      <c r="DU378" s="68"/>
      <c r="DV378" s="68"/>
      <c r="DW378" s="68"/>
      <c r="DX378" s="68"/>
      <c r="DY378" s="68"/>
      <c r="DZ378" s="68"/>
      <c r="EA378" s="68"/>
      <c r="EB378" s="68"/>
      <c r="EC378" s="68"/>
      <c r="ED378" s="68"/>
      <c r="EE378" s="68"/>
      <c r="EF378" s="68"/>
      <c r="EG378" s="68"/>
      <c r="EH378" s="68"/>
      <c r="EI378" s="68"/>
      <c r="EJ378" s="68"/>
      <c r="EK378" s="68"/>
      <c r="EL378" s="68"/>
      <c r="EM378" s="68"/>
      <c r="EN378" s="68"/>
      <c r="EO378" s="68"/>
      <c r="EP378" s="68"/>
      <c r="EQ378" s="68"/>
      <c r="ER378" s="68"/>
      <c r="ES378" s="68"/>
      <c r="ET378" s="68"/>
      <c r="EU378" s="68"/>
      <c r="EV378" s="68"/>
      <c r="EW378" s="68"/>
      <c r="EX378" s="68"/>
      <c r="EY378" s="68"/>
      <c r="EZ378" s="68"/>
      <c r="FA378" s="68"/>
      <c r="FB378" s="68"/>
      <c r="FC378" s="68"/>
      <c r="FD378" s="68"/>
      <c r="FE378" s="68"/>
      <c r="FF378" s="68"/>
      <c r="FG378" s="68"/>
      <c r="FH378" s="68"/>
      <c r="FI378" s="68"/>
      <c r="FJ378" s="68"/>
      <c r="FK378" s="68"/>
      <c r="FL378" s="68"/>
      <c r="FM378" s="68"/>
      <c r="FN378" s="68"/>
      <c r="FO378" s="68"/>
      <c r="FP378" s="68"/>
      <c r="FQ378" s="68"/>
      <c r="FR378" s="68"/>
      <c r="FS378" s="68"/>
      <c r="FT378" s="68"/>
      <c r="FU378" s="68"/>
      <c r="FV378" s="68"/>
      <c r="FW378" s="68"/>
      <c r="FX378" s="68"/>
      <c r="FY378" s="68"/>
      <c r="FZ378" s="68"/>
      <c r="GA378" s="68"/>
      <c r="GB378" s="68"/>
      <c r="GC378" s="68"/>
      <c r="GD378" s="68"/>
      <c r="GE378" s="68"/>
      <c r="GF378" s="68"/>
      <c r="GG378" s="68"/>
      <c r="GH378" s="68"/>
      <c r="GI378" s="68"/>
      <c r="GJ378" s="68"/>
      <c r="GK378" s="68"/>
      <c r="GL378" s="68"/>
      <c r="GM378" s="68"/>
      <c r="GN378" s="68"/>
      <c r="GO378" s="68"/>
      <c r="GP378" s="68"/>
      <c r="GQ378" s="68"/>
      <c r="GR378" s="68"/>
      <c r="GS378" s="68"/>
      <c r="GT378" s="68"/>
      <c r="GU378" s="68"/>
      <c r="GV378" s="68"/>
      <c r="GW378" s="68"/>
      <c r="GX378" s="68"/>
      <c r="GY378" s="68"/>
      <c r="GZ378" s="68"/>
      <c r="HA378" s="68"/>
      <c r="HB378" s="68"/>
      <c r="HC378" s="68"/>
      <c r="HD378" s="68"/>
      <c r="HE378" s="68"/>
      <c r="HF378" s="68"/>
      <c r="HG378" s="68"/>
      <c r="HH378" s="68"/>
      <c r="HI378" s="68"/>
      <c r="HJ378" s="68"/>
      <c r="HK378" s="68"/>
      <c r="HL378" s="68"/>
      <c r="HM378" s="68"/>
      <c r="HN378" s="68"/>
      <c r="HO378" s="68"/>
      <c r="HP378" s="68"/>
      <c r="HQ378" s="68"/>
      <c r="HR378" s="68"/>
      <c r="HS378" s="68"/>
      <c r="HT378" s="68"/>
      <c r="HU378" s="68"/>
      <c r="HV378" s="68"/>
      <c r="HW378" s="68"/>
      <c r="HX378" s="68"/>
      <c r="HY378" s="68"/>
      <c r="HZ378" s="68"/>
      <c r="IA378" s="68"/>
      <c r="IB378" s="68"/>
      <c r="IC378" s="68"/>
      <c r="ID378" s="68"/>
      <c r="IE378" s="68"/>
      <c r="IF378" s="68"/>
      <c r="IG378" s="68"/>
      <c r="IH378" s="68"/>
      <c r="II378" s="68"/>
      <c r="IJ378" s="68"/>
      <c r="IK378" s="68"/>
    </row>
    <row r="379" spans="1:245" x14ac:dyDescent="0.35">
      <c r="A379" s="86" t="s">
        <v>468</v>
      </c>
      <c r="B379" s="86" t="s">
        <v>465</v>
      </c>
      <c r="C379" s="86" t="s">
        <v>24</v>
      </c>
      <c r="D379" s="88">
        <v>10000000</v>
      </c>
      <c r="E379" s="77"/>
      <c r="F379" s="68"/>
      <c r="G379" s="68"/>
      <c r="H379" s="68"/>
      <c r="I379" s="68"/>
      <c r="J379" s="68"/>
      <c r="K379" s="68"/>
      <c r="L379" s="68"/>
      <c r="M379" s="68"/>
      <c r="N379" s="68"/>
      <c r="O379" s="68"/>
      <c r="P379" s="68"/>
      <c r="Q379" s="68"/>
      <c r="R379" s="68"/>
      <c r="S379" s="68"/>
      <c r="T379" s="68"/>
      <c r="U379" s="68"/>
      <c r="V379" s="68"/>
      <c r="W379" s="68"/>
      <c r="X379" s="68"/>
      <c r="Y379" s="68"/>
      <c r="Z379" s="68"/>
      <c r="AA379" s="68"/>
      <c r="AB379" s="68"/>
      <c r="AC379" s="68"/>
      <c r="AD379" s="68"/>
      <c r="AE379" s="68"/>
      <c r="AF379" s="68"/>
      <c r="AG379" s="68"/>
      <c r="AH379" s="68"/>
      <c r="AI379" s="68"/>
      <c r="AJ379" s="68"/>
      <c r="AK379" s="68"/>
      <c r="AL379" s="68"/>
      <c r="AM379" s="68"/>
      <c r="AN379" s="68"/>
      <c r="AO379" s="68"/>
      <c r="AP379" s="68"/>
      <c r="AQ379" s="68"/>
      <c r="AR379" s="68"/>
      <c r="AS379" s="68"/>
      <c r="AT379" s="68"/>
      <c r="AU379" s="68"/>
      <c r="AV379" s="68"/>
      <c r="AW379" s="68"/>
      <c r="AX379" s="68"/>
      <c r="AY379" s="68"/>
      <c r="AZ379" s="68"/>
      <c r="BA379" s="68"/>
      <c r="BB379" s="68"/>
      <c r="BC379" s="68"/>
      <c r="BD379" s="68"/>
      <c r="BE379" s="68"/>
      <c r="BF379" s="68"/>
      <c r="BG379" s="68"/>
      <c r="BH379" s="68"/>
      <c r="BI379" s="68"/>
      <c r="BJ379" s="68"/>
      <c r="BK379" s="68"/>
      <c r="BL379" s="68"/>
      <c r="BM379" s="68"/>
      <c r="BN379" s="68"/>
      <c r="BO379" s="68"/>
      <c r="BP379" s="68"/>
      <c r="BQ379" s="68"/>
      <c r="BR379" s="68"/>
      <c r="BS379" s="68"/>
      <c r="BT379" s="68"/>
      <c r="BU379" s="68"/>
      <c r="BV379" s="68"/>
      <c r="BW379" s="68"/>
      <c r="BX379" s="68"/>
      <c r="BY379" s="68"/>
      <c r="BZ379" s="68"/>
      <c r="CA379" s="68"/>
      <c r="CB379" s="68"/>
      <c r="CC379" s="68"/>
      <c r="CD379" s="68"/>
      <c r="CE379" s="68"/>
      <c r="CF379" s="68"/>
      <c r="CG379" s="68"/>
      <c r="CH379" s="68"/>
      <c r="CI379" s="68"/>
      <c r="CJ379" s="68"/>
      <c r="CK379" s="68"/>
      <c r="CL379" s="68"/>
      <c r="CM379" s="68"/>
      <c r="CN379" s="68"/>
      <c r="CO379" s="68"/>
      <c r="CP379" s="68"/>
      <c r="CQ379" s="68"/>
      <c r="CR379" s="68"/>
      <c r="CS379" s="68"/>
      <c r="CT379" s="68"/>
      <c r="CU379" s="68"/>
      <c r="CV379" s="68"/>
      <c r="CW379" s="68"/>
      <c r="CX379" s="68"/>
      <c r="CY379" s="68"/>
      <c r="CZ379" s="68"/>
      <c r="DA379" s="68"/>
      <c r="DB379" s="68"/>
      <c r="DC379" s="68"/>
      <c r="DD379" s="68"/>
      <c r="DE379" s="68"/>
      <c r="DF379" s="68"/>
      <c r="DG379" s="68"/>
      <c r="DH379" s="68"/>
      <c r="DI379" s="68"/>
      <c r="DJ379" s="68"/>
      <c r="DK379" s="68"/>
      <c r="DL379" s="68"/>
      <c r="DM379" s="68"/>
      <c r="DN379" s="68"/>
      <c r="DO379" s="68"/>
      <c r="DP379" s="68"/>
      <c r="DQ379" s="68"/>
      <c r="DR379" s="68"/>
      <c r="DS379" s="68"/>
      <c r="DT379" s="68"/>
      <c r="DU379" s="68"/>
      <c r="DV379" s="68"/>
      <c r="DW379" s="68"/>
      <c r="DX379" s="68"/>
      <c r="DY379" s="68"/>
      <c r="DZ379" s="68"/>
      <c r="EA379" s="68"/>
      <c r="EB379" s="68"/>
      <c r="EC379" s="68"/>
      <c r="ED379" s="68"/>
      <c r="EE379" s="68"/>
      <c r="EF379" s="68"/>
      <c r="EG379" s="68"/>
      <c r="EH379" s="68"/>
      <c r="EI379" s="68"/>
      <c r="EJ379" s="68"/>
      <c r="EK379" s="68"/>
      <c r="EL379" s="68"/>
      <c r="EM379" s="68"/>
      <c r="EN379" s="68"/>
      <c r="EO379" s="68"/>
      <c r="EP379" s="68"/>
      <c r="EQ379" s="68"/>
      <c r="ER379" s="68"/>
      <c r="ES379" s="68"/>
      <c r="ET379" s="68"/>
      <c r="EU379" s="68"/>
      <c r="EV379" s="68"/>
      <c r="EW379" s="68"/>
      <c r="EX379" s="68"/>
      <c r="EY379" s="68"/>
      <c r="EZ379" s="68"/>
      <c r="FA379" s="68"/>
      <c r="FB379" s="68"/>
      <c r="FC379" s="68"/>
      <c r="FD379" s="68"/>
      <c r="FE379" s="68"/>
      <c r="FF379" s="68"/>
      <c r="FG379" s="68"/>
      <c r="FH379" s="68"/>
      <c r="FI379" s="68"/>
      <c r="FJ379" s="68"/>
      <c r="FK379" s="68"/>
      <c r="FL379" s="68"/>
      <c r="FM379" s="68"/>
      <c r="FN379" s="68"/>
      <c r="FO379" s="68"/>
      <c r="FP379" s="68"/>
      <c r="FQ379" s="68"/>
      <c r="FR379" s="68"/>
      <c r="FS379" s="68"/>
      <c r="FT379" s="68"/>
      <c r="FU379" s="68"/>
      <c r="FV379" s="68"/>
      <c r="FW379" s="68"/>
      <c r="FX379" s="68"/>
      <c r="FY379" s="68"/>
      <c r="FZ379" s="68"/>
      <c r="GA379" s="68"/>
      <c r="GB379" s="68"/>
      <c r="GC379" s="68"/>
      <c r="GD379" s="68"/>
      <c r="GE379" s="68"/>
      <c r="GF379" s="68"/>
      <c r="GG379" s="68"/>
      <c r="GH379" s="68"/>
      <c r="GI379" s="68"/>
      <c r="GJ379" s="68"/>
      <c r="GK379" s="68"/>
      <c r="GL379" s="68"/>
      <c r="GM379" s="68"/>
      <c r="GN379" s="68"/>
      <c r="GO379" s="68"/>
      <c r="GP379" s="68"/>
      <c r="GQ379" s="68"/>
      <c r="GR379" s="68"/>
      <c r="GS379" s="68"/>
      <c r="GT379" s="68"/>
      <c r="GU379" s="68"/>
      <c r="GV379" s="68"/>
      <c r="GW379" s="68"/>
      <c r="GX379" s="68"/>
      <c r="GY379" s="68"/>
      <c r="GZ379" s="68"/>
      <c r="HA379" s="68"/>
      <c r="HB379" s="68"/>
      <c r="HC379" s="68"/>
      <c r="HD379" s="68"/>
      <c r="HE379" s="68"/>
      <c r="HF379" s="68"/>
      <c r="HG379" s="68"/>
      <c r="HH379" s="68"/>
      <c r="HI379" s="68"/>
      <c r="HJ379" s="68"/>
      <c r="HK379" s="68"/>
      <c r="HL379" s="68"/>
      <c r="HM379" s="68"/>
      <c r="HN379" s="68"/>
      <c r="HO379" s="68"/>
      <c r="HP379" s="68"/>
      <c r="HQ379" s="68"/>
      <c r="HR379" s="68"/>
      <c r="HS379" s="68"/>
      <c r="HT379" s="68"/>
      <c r="HU379" s="68"/>
      <c r="HV379" s="68"/>
      <c r="HW379" s="68"/>
      <c r="HX379" s="68"/>
      <c r="HY379" s="68"/>
      <c r="HZ379" s="68"/>
      <c r="IA379" s="68"/>
      <c r="IB379" s="68"/>
      <c r="IC379" s="68"/>
      <c r="ID379" s="68"/>
      <c r="IE379" s="68"/>
      <c r="IF379" s="68"/>
      <c r="IG379" s="68"/>
      <c r="IH379" s="68"/>
      <c r="II379" s="68"/>
      <c r="IJ379" s="68"/>
      <c r="IK379" s="68"/>
    </row>
    <row r="380" spans="1:245" x14ac:dyDescent="0.35">
      <c r="A380" s="86" t="s">
        <v>469</v>
      </c>
      <c r="B380" s="86" t="s">
        <v>470</v>
      </c>
      <c r="C380" s="86" t="s">
        <v>24</v>
      </c>
      <c r="D380" s="88">
        <v>9000000</v>
      </c>
      <c r="E380" s="77"/>
      <c r="F380" s="68"/>
      <c r="G380" s="68"/>
      <c r="H380" s="68"/>
      <c r="I380" s="68"/>
      <c r="J380" s="68"/>
      <c r="K380" s="68"/>
      <c r="L380" s="68"/>
      <c r="M380" s="68"/>
      <c r="N380" s="68"/>
      <c r="O380" s="68"/>
      <c r="P380" s="68"/>
      <c r="Q380" s="68"/>
      <c r="R380" s="68"/>
      <c r="S380" s="68"/>
      <c r="T380" s="68"/>
      <c r="U380" s="68"/>
      <c r="V380" s="68"/>
      <c r="W380" s="68"/>
      <c r="X380" s="68"/>
      <c r="Y380" s="68"/>
      <c r="Z380" s="68"/>
      <c r="AA380" s="68"/>
      <c r="AB380" s="68"/>
      <c r="AC380" s="68"/>
      <c r="AD380" s="68"/>
      <c r="AE380" s="68"/>
      <c r="AF380" s="68"/>
      <c r="AG380" s="68"/>
      <c r="AH380" s="68"/>
      <c r="AI380" s="68"/>
      <c r="AJ380" s="68"/>
      <c r="AK380" s="68"/>
      <c r="AL380" s="68"/>
      <c r="AM380" s="68"/>
      <c r="AN380" s="68"/>
      <c r="AO380" s="68"/>
      <c r="AP380" s="68"/>
      <c r="AQ380" s="68"/>
      <c r="AR380" s="68"/>
      <c r="AS380" s="68"/>
      <c r="AT380" s="68"/>
      <c r="AU380" s="68"/>
      <c r="AV380" s="68"/>
      <c r="AW380" s="68"/>
      <c r="AX380" s="68"/>
      <c r="AY380" s="68"/>
      <c r="AZ380" s="68"/>
      <c r="BA380" s="68"/>
      <c r="BB380" s="68"/>
      <c r="BC380" s="68"/>
      <c r="BD380" s="68"/>
      <c r="BE380" s="68"/>
      <c r="BF380" s="68"/>
      <c r="BG380" s="68"/>
      <c r="BH380" s="68"/>
      <c r="BI380" s="68"/>
      <c r="BJ380" s="68"/>
      <c r="BK380" s="68"/>
      <c r="BL380" s="68"/>
      <c r="BM380" s="68"/>
      <c r="BN380" s="68"/>
      <c r="BO380" s="68"/>
      <c r="BP380" s="68"/>
      <c r="BQ380" s="68"/>
      <c r="BR380" s="68"/>
      <c r="BS380" s="68"/>
      <c r="BT380" s="68"/>
      <c r="BU380" s="68"/>
      <c r="BV380" s="68"/>
      <c r="BW380" s="68"/>
      <c r="BX380" s="68"/>
      <c r="BY380" s="68"/>
      <c r="BZ380" s="68"/>
      <c r="CA380" s="68"/>
      <c r="CB380" s="68"/>
      <c r="CC380" s="68"/>
      <c r="CD380" s="68"/>
      <c r="CE380" s="68"/>
      <c r="CF380" s="68"/>
      <c r="CG380" s="68"/>
      <c r="CH380" s="68"/>
      <c r="CI380" s="68"/>
      <c r="CJ380" s="68"/>
      <c r="CK380" s="68"/>
      <c r="CL380" s="68"/>
      <c r="CM380" s="68"/>
      <c r="CN380" s="68"/>
      <c r="CO380" s="68"/>
      <c r="CP380" s="68"/>
      <c r="CQ380" s="68"/>
      <c r="CR380" s="68"/>
      <c r="CS380" s="68"/>
      <c r="CT380" s="68"/>
      <c r="CU380" s="68"/>
      <c r="CV380" s="68"/>
      <c r="CW380" s="68"/>
      <c r="CX380" s="68"/>
      <c r="CY380" s="68"/>
      <c r="CZ380" s="68"/>
      <c r="DA380" s="68"/>
      <c r="DB380" s="68"/>
      <c r="DC380" s="68"/>
      <c r="DD380" s="68"/>
      <c r="DE380" s="68"/>
      <c r="DF380" s="68"/>
      <c r="DG380" s="68"/>
      <c r="DH380" s="68"/>
      <c r="DI380" s="68"/>
      <c r="DJ380" s="68"/>
      <c r="DK380" s="68"/>
      <c r="DL380" s="68"/>
      <c r="DM380" s="68"/>
      <c r="DN380" s="68"/>
      <c r="DO380" s="68"/>
      <c r="DP380" s="68"/>
      <c r="DQ380" s="68"/>
      <c r="DR380" s="68"/>
      <c r="DS380" s="68"/>
      <c r="DT380" s="68"/>
      <c r="DU380" s="68"/>
      <c r="DV380" s="68"/>
      <c r="DW380" s="68"/>
      <c r="DX380" s="68"/>
      <c r="DY380" s="68"/>
      <c r="DZ380" s="68"/>
      <c r="EA380" s="68"/>
      <c r="EB380" s="68"/>
      <c r="EC380" s="68"/>
      <c r="ED380" s="68"/>
      <c r="EE380" s="68"/>
      <c r="EF380" s="68"/>
      <c r="EG380" s="68"/>
      <c r="EH380" s="68"/>
      <c r="EI380" s="68"/>
      <c r="EJ380" s="68"/>
      <c r="EK380" s="68"/>
      <c r="EL380" s="68"/>
      <c r="EM380" s="68"/>
      <c r="EN380" s="68"/>
      <c r="EO380" s="68"/>
      <c r="EP380" s="68"/>
      <c r="EQ380" s="68"/>
      <c r="ER380" s="68"/>
      <c r="ES380" s="68"/>
      <c r="ET380" s="68"/>
      <c r="EU380" s="68"/>
      <c r="EV380" s="68"/>
      <c r="EW380" s="68"/>
      <c r="EX380" s="68"/>
      <c r="EY380" s="68"/>
      <c r="EZ380" s="68"/>
      <c r="FA380" s="68"/>
      <c r="FB380" s="68"/>
      <c r="FC380" s="68"/>
      <c r="FD380" s="68"/>
      <c r="FE380" s="68"/>
      <c r="FF380" s="68"/>
      <c r="FG380" s="68"/>
      <c r="FH380" s="68"/>
      <c r="FI380" s="68"/>
      <c r="FJ380" s="68"/>
      <c r="FK380" s="68"/>
      <c r="FL380" s="68"/>
      <c r="FM380" s="68"/>
      <c r="FN380" s="68"/>
      <c r="FO380" s="68"/>
      <c r="FP380" s="68"/>
      <c r="FQ380" s="68"/>
      <c r="FR380" s="68"/>
      <c r="FS380" s="68"/>
      <c r="FT380" s="68"/>
      <c r="FU380" s="68"/>
      <c r="FV380" s="68"/>
      <c r="FW380" s="68"/>
      <c r="FX380" s="68"/>
      <c r="FY380" s="68"/>
      <c r="FZ380" s="68"/>
      <c r="GA380" s="68"/>
      <c r="GB380" s="68"/>
      <c r="GC380" s="68"/>
      <c r="GD380" s="68"/>
      <c r="GE380" s="68"/>
      <c r="GF380" s="68"/>
      <c r="GG380" s="68"/>
      <c r="GH380" s="68"/>
      <c r="GI380" s="68"/>
      <c r="GJ380" s="68"/>
      <c r="GK380" s="68"/>
      <c r="GL380" s="68"/>
      <c r="GM380" s="68"/>
      <c r="GN380" s="68"/>
      <c r="GO380" s="68"/>
      <c r="GP380" s="68"/>
      <c r="GQ380" s="68"/>
      <c r="GR380" s="68"/>
      <c r="GS380" s="68"/>
      <c r="GT380" s="68"/>
      <c r="GU380" s="68"/>
      <c r="GV380" s="68"/>
      <c r="GW380" s="68"/>
      <c r="GX380" s="68"/>
      <c r="GY380" s="68"/>
      <c r="GZ380" s="68"/>
      <c r="HA380" s="68"/>
      <c r="HB380" s="68"/>
      <c r="HC380" s="68"/>
      <c r="HD380" s="68"/>
      <c r="HE380" s="68"/>
      <c r="HF380" s="68"/>
      <c r="HG380" s="68"/>
      <c r="HH380" s="68"/>
      <c r="HI380" s="68"/>
      <c r="HJ380" s="68"/>
      <c r="HK380" s="68"/>
      <c r="HL380" s="68"/>
      <c r="HM380" s="68"/>
      <c r="HN380" s="68"/>
      <c r="HO380" s="68"/>
      <c r="HP380" s="68"/>
      <c r="HQ380" s="68"/>
      <c r="HR380" s="68"/>
      <c r="HS380" s="68"/>
      <c r="HT380" s="68"/>
      <c r="HU380" s="68"/>
      <c r="HV380" s="68"/>
      <c r="HW380" s="68"/>
      <c r="HX380" s="68"/>
      <c r="HY380" s="68"/>
      <c r="HZ380" s="68"/>
      <c r="IA380" s="68"/>
      <c r="IB380" s="68"/>
      <c r="IC380" s="68"/>
      <c r="ID380" s="68"/>
      <c r="IE380" s="68"/>
      <c r="IF380" s="68"/>
      <c r="IG380" s="68"/>
      <c r="IH380" s="68"/>
      <c r="II380" s="68"/>
      <c r="IJ380" s="68"/>
      <c r="IK380" s="68"/>
    </row>
    <row r="381" spans="1:245" s="102" customFormat="1" x14ac:dyDescent="0.35">
      <c r="A381" s="98" t="s">
        <v>937</v>
      </c>
      <c r="B381" s="98" t="s">
        <v>927</v>
      </c>
      <c r="C381" s="98" t="s">
        <v>24</v>
      </c>
      <c r="D381" s="103">
        <v>7000000</v>
      </c>
      <c r="E381" s="101"/>
    </row>
    <row r="382" spans="1:245" s="69" customFormat="1" x14ac:dyDescent="0.35">
      <c r="A382" s="86"/>
      <c r="B382" s="86"/>
      <c r="C382" s="86"/>
      <c r="D382" s="88"/>
      <c r="E382" s="78"/>
    </row>
    <row r="383" spans="1:245" x14ac:dyDescent="0.35">
      <c r="A383" s="86" t="s">
        <v>474</v>
      </c>
      <c r="B383" s="86" t="s">
        <v>475</v>
      </c>
      <c r="C383" s="86" t="s">
        <v>40</v>
      </c>
      <c r="D383" s="88">
        <v>14000000</v>
      </c>
    </row>
    <row r="384" spans="1:245" s="70" customFormat="1" x14ac:dyDescent="0.35">
      <c r="A384" s="86" t="s">
        <v>476</v>
      </c>
      <c r="B384" s="86" t="s">
        <v>477</v>
      </c>
      <c r="C384" s="86" t="s">
        <v>40</v>
      </c>
      <c r="D384" s="88">
        <v>11000000</v>
      </c>
      <c r="E384" s="76"/>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c r="CP384" s="1"/>
      <c r="CQ384" s="1"/>
      <c r="CR384" s="1"/>
      <c r="CS384" s="1"/>
      <c r="CT384" s="1"/>
      <c r="CU384" s="1"/>
      <c r="CV384" s="1"/>
      <c r="CW384" s="1"/>
      <c r="CX384" s="1"/>
      <c r="CY384" s="1"/>
      <c r="CZ384" s="1"/>
      <c r="DA384" s="1"/>
      <c r="DB384" s="1"/>
      <c r="DC384" s="1"/>
      <c r="DD384" s="1"/>
      <c r="DE384" s="1"/>
      <c r="DF384" s="1"/>
      <c r="DG384" s="1"/>
      <c r="DH384" s="1"/>
      <c r="DI384" s="1"/>
      <c r="DJ384" s="1"/>
      <c r="DK384" s="1"/>
      <c r="DL384" s="1"/>
      <c r="DM384" s="1"/>
      <c r="DN384" s="1"/>
      <c r="DO384" s="1"/>
      <c r="DP384" s="1"/>
      <c r="DQ384" s="1"/>
      <c r="DR384" s="1"/>
      <c r="DS384" s="1"/>
      <c r="DT384" s="1"/>
      <c r="DU384" s="1"/>
      <c r="DV384" s="1"/>
      <c r="DW384" s="1"/>
      <c r="DX384" s="1"/>
      <c r="DY384" s="1"/>
      <c r="DZ384" s="1"/>
      <c r="EA384" s="1"/>
      <c r="EB384" s="1"/>
      <c r="EC384" s="1"/>
      <c r="ED384" s="1"/>
      <c r="EE384" s="1"/>
      <c r="EF384" s="1"/>
      <c r="EG384" s="1"/>
      <c r="EH384" s="1"/>
      <c r="EI384" s="1"/>
      <c r="EJ384" s="1"/>
      <c r="EK384" s="1"/>
      <c r="EL384" s="1"/>
      <c r="EM384" s="1"/>
      <c r="EN384" s="1"/>
      <c r="EO384" s="1"/>
      <c r="EP384" s="1"/>
      <c r="EQ384" s="1"/>
      <c r="ER384" s="1"/>
      <c r="ES384" s="1"/>
      <c r="ET384" s="1"/>
      <c r="EU384" s="1"/>
      <c r="EV384" s="1"/>
      <c r="EW384" s="1"/>
      <c r="EX384" s="1"/>
      <c r="EY384" s="1"/>
      <c r="EZ384" s="1"/>
      <c r="FA384" s="1"/>
      <c r="FB384" s="1"/>
      <c r="FC384" s="1"/>
      <c r="FD384" s="1"/>
      <c r="FE384" s="1"/>
      <c r="FF384" s="1"/>
      <c r="FG384" s="1"/>
      <c r="FH384" s="1"/>
      <c r="FI384" s="1"/>
      <c r="FJ384" s="1"/>
      <c r="FK384" s="1"/>
      <c r="FL384" s="1"/>
      <c r="FM384" s="1"/>
      <c r="FN384" s="1"/>
      <c r="FO384" s="1"/>
      <c r="FP384" s="1"/>
      <c r="FQ384" s="1"/>
      <c r="FR384" s="1"/>
      <c r="FS384" s="1"/>
      <c r="FT384" s="1"/>
      <c r="FU384" s="1"/>
      <c r="FV384" s="1"/>
      <c r="FW384" s="1"/>
      <c r="FX384" s="1"/>
      <c r="FY384" s="1"/>
      <c r="FZ384" s="1"/>
      <c r="GA384" s="1"/>
      <c r="GB384" s="1"/>
      <c r="GC384" s="1"/>
      <c r="GD384" s="1"/>
      <c r="GE384" s="1"/>
      <c r="GF384" s="1"/>
      <c r="GG384" s="1"/>
      <c r="GH384" s="1"/>
      <c r="GI384" s="1"/>
      <c r="GJ384" s="1"/>
      <c r="GK384" s="1"/>
      <c r="GL384" s="1"/>
      <c r="GM384" s="1"/>
      <c r="GN384" s="1"/>
      <c r="GO384" s="1"/>
      <c r="GP384" s="1"/>
      <c r="GQ384" s="1"/>
      <c r="GR384" s="1"/>
      <c r="GS384" s="1"/>
      <c r="GT384" s="1"/>
      <c r="GU384" s="1"/>
      <c r="GV384" s="1"/>
      <c r="GW384" s="1"/>
      <c r="GX384" s="1"/>
      <c r="GY384" s="1"/>
      <c r="GZ384" s="1"/>
      <c r="HA384" s="1"/>
      <c r="HB384" s="1"/>
      <c r="HC384" s="1"/>
      <c r="HD384" s="1"/>
      <c r="HE384" s="1"/>
      <c r="HF384" s="1"/>
      <c r="HG384" s="1"/>
      <c r="HH384" s="1"/>
      <c r="HI384" s="1"/>
      <c r="HJ384" s="1"/>
      <c r="HK384" s="1"/>
      <c r="HL384" s="1"/>
      <c r="HM384" s="1"/>
      <c r="HN384" s="1"/>
      <c r="HO384" s="1"/>
      <c r="HP384" s="1"/>
      <c r="HQ384" s="1"/>
      <c r="HR384" s="1"/>
      <c r="HS384" s="1"/>
      <c r="HT384" s="1"/>
      <c r="HU384" s="1"/>
      <c r="HV384" s="1"/>
      <c r="HW384" s="1"/>
      <c r="HX384" s="1"/>
      <c r="HY384" s="1"/>
      <c r="HZ384" s="1"/>
      <c r="IA384" s="1"/>
      <c r="IB384" s="1"/>
      <c r="IC384" s="1"/>
      <c r="ID384" s="1"/>
      <c r="IE384" s="1"/>
      <c r="IF384" s="1"/>
      <c r="IG384" s="1"/>
      <c r="IH384" s="1"/>
      <c r="II384" s="1"/>
      <c r="IJ384" s="1"/>
      <c r="IK384" s="1"/>
    </row>
    <row r="385" spans="1:245" s="108" customFormat="1" x14ac:dyDescent="0.35">
      <c r="A385" s="109" t="s">
        <v>979</v>
      </c>
      <c r="B385" s="109" t="s">
        <v>471</v>
      </c>
      <c r="C385" s="109" t="s">
        <v>40</v>
      </c>
      <c r="D385" s="106">
        <v>10000000</v>
      </c>
      <c r="E385" s="107"/>
    </row>
    <row r="386" spans="1:245" s="68" customFormat="1" x14ac:dyDescent="0.35">
      <c r="A386" s="86" t="s">
        <v>478</v>
      </c>
      <c r="B386" s="86" t="s">
        <v>815</v>
      </c>
      <c r="C386" s="86" t="s">
        <v>40</v>
      </c>
      <c r="D386" s="88">
        <v>10000000</v>
      </c>
      <c r="E386" s="78"/>
      <c r="F386" s="69"/>
      <c r="G386" s="69"/>
      <c r="H386" s="69"/>
      <c r="I386" s="69"/>
      <c r="J386" s="69"/>
      <c r="K386" s="69"/>
      <c r="L386" s="69"/>
      <c r="M386" s="69"/>
      <c r="N386" s="69"/>
      <c r="O386" s="69"/>
      <c r="P386" s="69"/>
      <c r="Q386" s="69"/>
      <c r="R386" s="69"/>
      <c r="S386" s="69"/>
      <c r="T386" s="69"/>
      <c r="U386" s="69"/>
      <c r="V386" s="69"/>
      <c r="W386" s="69"/>
      <c r="X386" s="69"/>
      <c r="Y386" s="69"/>
      <c r="Z386" s="69"/>
      <c r="AA386" s="69"/>
      <c r="AB386" s="69"/>
      <c r="AC386" s="69"/>
      <c r="AD386" s="69"/>
      <c r="AE386" s="69"/>
      <c r="AF386" s="69"/>
      <c r="AG386" s="69"/>
      <c r="AH386" s="69"/>
      <c r="AI386" s="69"/>
      <c r="AJ386" s="69"/>
      <c r="AK386" s="69"/>
      <c r="AL386" s="69"/>
      <c r="AM386" s="69"/>
      <c r="AN386" s="69"/>
      <c r="AO386" s="69"/>
      <c r="AP386" s="69"/>
      <c r="AQ386" s="69"/>
      <c r="AR386" s="69"/>
      <c r="AS386" s="69"/>
      <c r="AT386" s="69"/>
      <c r="AU386" s="69"/>
      <c r="AV386" s="69"/>
      <c r="AW386" s="69"/>
      <c r="AX386" s="69"/>
      <c r="AY386" s="69"/>
      <c r="AZ386" s="69"/>
      <c r="BA386" s="69"/>
      <c r="BB386" s="69"/>
      <c r="BC386" s="69"/>
      <c r="BD386" s="69"/>
      <c r="BE386" s="69"/>
      <c r="BF386" s="69"/>
      <c r="BG386" s="69"/>
      <c r="BH386" s="69"/>
      <c r="BI386" s="69"/>
      <c r="BJ386" s="69"/>
      <c r="BK386" s="69"/>
      <c r="BL386" s="69"/>
      <c r="BM386" s="69"/>
      <c r="BN386" s="69"/>
      <c r="BO386" s="69"/>
      <c r="BP386" s="69"/>
      <c r="BQ386" s="69"/>
      <c r="BR386" s="69"/>
      <c r="BS386" s="69"/>
      <c r="BT386" s="69"/>
      <c r="BU386" s="69"/>
      <c r="BV386" s="69"/>
      <c r="BW386" s="69"/>
      <c r="BX386" s="69"/>
      <c r="BY386" s="69"/>
      <c r="BZ386" s="69"/>
      <c r="CA386" s="69"/>
      <c r="CB386" s="69"/>
      <c r="CC386" s="69"/>
      <c r="CD386" s="69"/>
      <c r="CE386" s="69"/>
      <c r="CF386" s="69"/>
      <c r="CG386" s="69"/>
      <c r="CH386" s="69"/>
      <c r="CI386" s="69"/>
      <c r="CJ386" s="69"/>
      <c r="CK386" s="69"/>
      <c r="CL386" s="69"/>
      <c r="CM386" s="69"/>
      <c r="CN386" s="69"/>
      <c r="CO386" s="69"/>
      <c r="CP386" s="69"/>
      <c r="CQ386" s="69"/>
      <c r="CR386" s="69"/>
      <c r="CS386" s="69"/>
      <c r="CT386" s="69"/>
      <c r="CU386" s="69"/>
      <c r="CV386" s="69"/>
      <c r="CW386" s="69"/>
      <c r="CX386" s="69"/>
      <c r="CY386" s="69"/>
      <c r="CZ386" s="69"/>
      <c r="DA386" s="69"/>
      <c r="DB386" s="69"/>
      <c r="DC386" s="69"/>
      <c r="DD386" s="69"/>
      <c r="DE386" s="69"/>
      <c r="DF386" s="69"/>
      <c r="DG386" s="69"/>
      <c r="DH386" s="69"/>
      <c r="DI386" s="69"/>
      <c r="DJ386" s="69"/>
      <c r="DK386" s="69"/>
      <c r="DL386" s="69"/>
      <c r="DM386" s="69"/>
      <c r="DN386" s="69"/>
      <c r="DO386" s="69"/>
      <c r="DP386" s="69"/>
      <c r="DQ386" s="69"/>
      <c r="DR386" s="69"/>
      <c r="DS386" s="69"/>
      <c r="DT386" s="69"/>
      <c r="DU386" s="69"/>
      <c r="DV386" s="69"/>
      <c r="DW386" s="69"/>
      <c r="DX386" s="69"/>
      <c r="DY386" s="69"/>
      <c r="DZ386" s="69"/>
      <c r="EA386" s="69"/>
      <c r="EB386" s="69"/>
      <c r="EC386" s="69"/>
      <c r="ED386" s="69"/>
      <c r="EE386" s="69"/>
      <c r="EF386" s="69"/>
      <c r="EG386" s="69"/>
      <c r="EH386" s="69"/>
      <c r="EI386" s="69"/>
      <c r="EJ386" s="69"/>
      <c r="EK386" s="69"/>
      <c r="EL386" s="69"/>
      <c r="EM386" s="69"/>
      <c r="EN386" s="69"/>
      <c r="EO386" s="69"/>
      <c r="EP386" s="69"/>
      <c r="EQ386" s="69"/>
      <c r="ER386" s="69"/>
      <c r="ES386" s="69"/>
      <c r="ET386" s="69"/>
      <c r="EU386" s="69"/>
      <c r="EV386" s="69"/>
      <c r="EW386" s="69"/>
      <c r="EX386" s="69"/>
      <c r="EY386" s="69"/>
      <c r="EZ386" s="69"/>
      <c r="FA386" s="69"/>
      <c r="FB386" s="69"/>
      <c r="FC386" s="69"/>
      <c r="FD386" s="69"/>
      <c r="FE386" s="69"/>
      <c r="FF386" s="69"/>
      <c r="FG386" s="69"/>
      <c r="FH386" s="69"/>
      <c r="FI386" s="69"/>
      <c r="FJ386" s="69"/>
      <c r="FK386" s="69"/>
      <c r="FL386" s="69"/>
      <c r="FM386" s="69"/>
      <c r="FN386" s="69"/>
      <c r="FO386" s="69"/>
      <c r="FP386" s="69"/>
      <c r="FQ386" s="69"/>
      <c r="FR386" s="69"/>
      <c r="FS386" s="69"/>
      <c r="FT386" s="69"/>
      <c r="FU386" s="69"/>
      <c r="FV386" s="69"/>
      <c r="FW386" s="69"/>
      <c r="FX386" s="69"/>
      <c r="FY386" s="69"/>
      <c r="FZ386" s="69"/>
      <c r="GA386" s="69"/>
      <c r="GB386" s="69"/>
      <c r="GC386" s="69"/>
      <c r="GD386" s="69"/>
      <c r="GE386" s="69"/>
      <c r="GF386" s="69"/>
      <c r="GG386" s="69"/>
      <c r="GH386" s="69"/>
      <c r="GI386" s="69"/>
      <c r="GJ386" s="69"/>
      <c r="GK386" s="69"/>
      <c r="GL386" s="69"/>
      <c r="GM386" s="69"/>
      <c r="GN386" s="69"/>
      <c r="GO386" s="69"/>
      <c r="GP386" s="69"/>
      <c r="GQ386" s="69"/>
      <c r="GR386" s="69"/>
      <c r="GS386" s="69"/>
      <c r="GT386" s="69"/>
      <c r="GU386" s="69"/>
      <c r="GV386" s="69"/>
      <c r="GW386" s="69"/>
      <c r="GX386" s="69"/>
      <c r="GY386" s="69"/>
      <c r="GZ386" s="69"/>
      <c r="HA386" s="69"/>
      <c r="HB386" s="69"/>
      <c r="HC386" s="69"/>
      <c r="HD386" s="69"/>
      <c r="HE386" s="69"/>
      <c r="HF386" s="69"/>
      <c r="HG386" s="69"/>
      <c r="HH386" s="69"/>
      <c r="HI386" s="69"/>
      <c r="HJ386" s="69"/>
      <c r="HK386" s="69"/>
      <c r="HL386" s="69"/>
      <c r="HM386" s="69"/>
      <c r="HN386" s="69"/>
      <c r="HO386" s="69"/>
      <c r="HP386" s="69"/>
      <c r="HQ386" s="69"/>
      <c r="HR386" s="69"/>
      <c r="HS386" s="69"/>
      <c r="HT386" s="69"/>
      <c r="HU386" s="69"/>
      <c r="HV386" s="69"/>
      <c r="HW386" s="69"/>
      <c r="HX386" s="69"/>
      <c r="HY386" s="69"/>
      <c r="HZ386" s="69"/>
      <c r="IA386" s="69"/>
      <c r="IB386" s="69"/>
      <c r="IC386" s="69"/>
      <c r="ID386" s="69"/>
      <c r="IE386" s="69"/>
      <c r="IF386" s="69"/>
      <c r="IG386" s="69"/>
      <c r="IH386" s="69"/>
      <c r="II386" s="69"/>
      <c r="IJ386" s="69"/>
      <c r="IK386" s="69"/>
    </row>
    <row r="387" spans="1:245" x14ac:dyDescent="0.35">
      <c r="A387" s="86" t="s">
        <v>480</v>
      </c>
      <c r="B387" s="86" t="s">
        <v>816</v>
      </c>
      <c r="C387" s="86" t="s">
        <v>40</v>
      </c>
      <c r="D387" s="88">
        <v>7000000</v>
      </c>
    </row>
    <row r="388" spans="1:245" s="69" customFormat="1" x14ac:dyDescent="0.35">
      <c r="A388" s="110" t="s">
        <v>993</v>
      </c>
      <c r="B388" s="110" t="s">
        <v>994</v>
      </c>
      <c r="C388" s="110" t="s">
        <v>40</v>
      </c>
      <c r="D388" s="111">
        <v>8000000</v>
      </c>
      <c r="E388" s="78" t="s">
        <v>946</v>
      </c>
    </row>
    <row r="389" spans="1:245" x14ac:dyDescent="0.35">
      <c r="D389" s="88"/>
      <c r="E389" s="80"/>
      <c r="F389" s="70"/>
      <c r="G389" s="70"/>
      <c r="H389" s="70"/>
      <c r="I389" s="70"/>
      <c r="J389" s="70"/>
      <c r="K389" s="70"/>
      <c r="L389" s="70"/>
      <c r="M389" s="70"/>
      <c r="N389" s="70"/>
      <c r="O389" s="70"/>
      <c r="P389" s="70"/>
      <c r="Q389" s="70"/>
      <c r="R389" s="70"/>
      <c r="S389" s="70"/>
      <c r="T389" s="70"/>
      <c r="U389" s="70"/>
      <c r="V389" s="70"/>
      <c r="W389" s="70"/>
      <c r="X389" s="70"/>
      <c r="Y389" s="70"/>
      <c r="Z389" s="70"/>
      <c r="AA389" s="70"/>
      <c r="AB389" s="70"/>
      <c r="AC389" s="70"/>
      <c r="AD389" s="70"/>
      <c r="AE389" s="70"/>
      <c r="AF389" s="70"/>
      <c r="AG389" s="70"/>
      <c r="AH389" s="70"/>
      <c r="AI389" s="70"/>
      <c r="AJ389" s="70"/>
      <c r="AK389" s="70"/>
      <c r="AL389" s="70"/>
      <c r="AM389" s="70"/>
      <c r="AN389" s="70"/>
      <c r="AO389" s="70"/>
      <c r="AP389" s="70"/>
      <c r="AQ389" s="70"/>
      <c r="AR389" s="70"/>
      <c r="AS389" s="70"/>
      <c r="AT389" s="70"/>
      <c r="AU389" s="70"/>
      <c r="AV389" s="70"/>
      <c r="AW389" s="70"/>
      <c r="AX389" s="70"/>
      <c r="AY389" s="70"/>
      <c r="AZ389" s="70"/>
      <c r="BA389" s="70"/>
      <c r="BB389" s="70"/>
      <c r="BC389" s="70"/>
      <c r="BD389" s="70"/>
      <c r="BE389" s="70"/>
      <c r="BF389" s="70"/>
      <c r="BG389" s="70"/>
      <c r="BH389" s="70"/>
      <c r="BI389" s="70"/>
      <c r="BJ389" s="70"/>
      <c r="BK389" s="70"/>
      <c r="BL389" s="70"/>
      <c r="BM389" s="70"/>
      <c r="BN389" s="70"/>
      <c r="BO389" s="70"/>
      <c r="BP389" s="70"/>
      <c r="BQ389" s="70"/>
      <c r="BR389" s="70"/>
      <c r="BS389" s="70"/>
      <c r="BT389" s="70"/>
      <c r="BU389" s="70"/>
      <c r="BV389" s="70"/>
      <c r="BW389" s="70"/>
      <c r="BX389" s="70"/>
      <c r="BY389" s="70"/>
      <c r="BZ389" s="70"/>
      <c r="CA389" s="70"/>
      <c r="CB389" s="70"/>
      <c r="CC389" s="70"/>
      <c r="CD389" s="70"/>
      <c r="CE389" s="70"/>
      <c r="CF389" s="70"/>
      <c r="CG389" s="70"/>
      <c r="CH389" s="70"/>
      <c r="CI389" s="70"/>
      <c r="CJ389" s="70"/>
      <c r="CK389" s="70"/>
      <c r="CL389" s="70"/>
      <c r="CM389" s="70"/>
      <c r="CN389" s="70"/>
      <c r="CO389" s="70"/>
      <c r="CP389" s="70"/>
      <c r="CQ389" s="70"/>
      <c r="CR389" s="70"/>
      <c r="CS389" s="70"/>
      <c r="CT389" s="70"/>
      <c r="CU389" s="70"/>
      <c r="CV389" s="70"/>
      <c r="CW389" s="70"/>
      <c r="CX389" s="70"/>
      <c r="CY389" s="70"/>
      <c r="CZ389" s="70"/>
      <c r="DA389" s="70"/>
      <c r="DB389" s="70"/>
      <c r="DC389" s="70"/>
      <c r="DD389" s="70"/>
      <c r="DE389" s="70"/>
      <c r="DF389" s="70"/>
      <c r="DG389" s="70"/>
      <c r="DH389" s="70"/>
      <c r="DI389" s="70"/>
      <c r="DJ389" s="70"/>
      <c r="DK389" s="70"/>
      <c r="DL389" s="70"/>
      <c r="DM389" s="70"/>
      <c r="DN389" s="70"/>
      <c r="DO389" s="70"/>
      <c r="DP389" s="70"/>
      <c r="DQ389" s="70"/>
      <c r="DR389" s="70"/>
      <c r="DS389" s="70"/>
      <c r="DT389" s="70"/>
      <c r="DU389" s="70"/>
      <c r="DV389" s="70"/>
      <c r="DW389" s="70"/>
      <c r="DX389" s="70"/>
      <c r="DY389" s="70"/>
      <c r="DZ389" s="70"/>
      <c r="EA389" s="70"/>
      <c r="EB389" s="70"/>
      <c r="EC389" s="70"/>
      <c r="ED389" s="70"/>
      <c r="EE389" s="70"/>
      <c r="EF389" s="70"/>
      <c r="EG389" s="70"/>
      <c r="EH389" s="70"/>
      <c r="EI389" s="70"/>
      <c r="EJ389" s="70"/>
      <c r="EK389" s="70"/>
      <c r="EL389" s="70"/>
      <c r="EM389" s="70"/>
      <c r="EN389" s="70"/>
      <c r="EO389" s="70"/>
      <c r="EP389" s="70"/>
      <c r="EQ389" s="70"/>
      <c r="ER389" s="70"/>
      <c r="ES389" s="70"/>
      <c r="ET389" s="70"/>
      <c r="EU389" s="70"/>
      <c r="EV389" s="70"/>
      <c r="EW389" s="70"/>
      <c r="EX389" s="70"/>
      <c r="EY389" s="70"/>
      <c r="EZ389" s="70"/>
      <c r="FA389" s="70"/>
      <c r="FB389" s="70"/>
      <c r="FC389" s="70"/>
      <c r="FD389" s="70"/>
      <c r="FE389" s="70"/>
      <c r="FF389" s="70"/>
      <c r="FG389" s="70"/>
      <c r="FH389" s="70"/>
      <c r="FI389" s="70"/>
      <c r="FJ389" s="70"/>
      <c r="FK389" s="70"/>
      <c r="FL389" s="70"/>
      <c r="FM389" s="70"/>
      <c r="FN389" s="70"/>
      <c r="FO389" s="70"/>
      <c r="FP389" s="70"/>
      <c r="FQ389" s="70"/>
      <c r="FR389" s="70"/>
      <c r="FS389" s="70"/>
      <c r="FT389" s="70"/>
      <c r="FU389" s="70"/>
      <c r="FV389" s="70"/>
      <c r="FW389" s="70"/>
      <c r="FX389" s="70"/>
      <c r="FY389" s="70"/>
      <c r="FZ389" s="70"/>
      <c r="GA389" s="70"/>
      <c r="GB389" s="70"/>
      <c r="GC389" s="70"/>
      <c r="GD389" s="70"/>
      <c r="GE389" s="70"/>
      <c r="GF389" s="70"/>
      <c r="GG389" s="70"/>
      <c r="GH389" s="70"/>
      <c r="GI389" s="70"/>
      <c r="GJ389" s="70"/>
      <c r="GK389" s="70"/>
      <c r="GL389" s="70"/>
      <c r="GM389" s="70"/>
      <c r="GN389" s="70"/>
      <c r="GO389" s="70"/>
      <c r="GP389" s="70"/>
      <c r="GQ389" s="70"/>
      <c r="GR389" s="70"/>
      <c r="GS389" s="70"/>
      <c r="GT389" s="70"/>
      <c r="GU389" s="70"/>
      <c r="GV389" s="70"/>
      <c r="GW389" s="70"/>
      <c r="GX389" s="70"/>
      <c r="GY389" s="70"/>
      <c r="GZ389" s="70"/>
      <c r="HA389" s="70"/>
      <c r="HB389" s="70"/>
      <c r="HC389" s="70"/>
      <c r="HD389" s="70"/>
      <c r="HE389" s="70"/>
      <c r="HF389" s="70"/>
      <c r="HG389" s="70"/>
      <c r="HH389" s="70"/>
      <c r="HI389" s="70"/>
      <c r="HJ389" s="70"/>
      <c r="HK389" s="70"/>
      <c r="HL389" s="70"/>
      <c r="HM389" s="70"/>
      <c r="HN389" s="70"/>
      <c r="HO389" s="70"/>
      <c r="HP389" s="70"/>
      <c r="HQ389" s="70"/>
      <c r="HR389" s="70"/>
      <c r="HS389" s="70"/>
      <c r="HT389" s="70"/>
      <c r="HU389" s="70"/>
      <c r="HV389" s="70"/>
      <c r="HW389" s="70"/>
      <c r="HX389" s="70"/>
      <c r="HY389" s="70"/>
      <c r="HZ389" s="70"/>
      <c r="IA389" s="70"/>
      <c r="IB389" s="70"/>
      <c r="IC389" s="70"/>
      <c r="ID389" s="70"/>
      <c r="IE389" s="70"/>
      <c r="IF389" s="70"/>
      <c r="IG389" s="70"/>
      <c r="IH389" s="70"/>
      <c r="II389" s="70"/>
      <c r="IJ389" s="70"/>
      <c r="IK389" s="70"/>
    </row>
    <row r="390" spans="1:245" x14ac:dyDescent="0.35">
      <c r="D390" s="88"/>
      <c r="E390" s="78"/>
      <c r="F390" s="69"/>
      <c r="G390" s="69"/>
      <c r="H390" s="69"/>
      <c r="I390" s="69"/>
      <c r="J390" s="69"/>
      <c r="K390" s="69"/>
      <c r="L390" s="69"/>
      <c r="M390" s="69"/>
      <c r="N390" s="69"/>
      <c r="O390" s="69"/>
      <c r="P390" s="69"/>
      <c r="Q390" s="69"/>
      <c r="R390" s="69"/>
      <c r="S390" s="69"/>
      <c r="T390" s="69"/>
      <c r="U390" s="69"/>
      <c r="V390" s="69"/>
      <c r="W390" s="69"/>
      <c r="X390" s="69"/>
      <c r="Y390" s="69"/>
      <c r="Z390" s="69"/>
      <c r="AA390" s="69"/>
      <c r="AB390" s="69"/>
      <c r="AC390" s="69"/>
      <c r="AD390" s="69"/>
      <c r="AE390" s="69"/>
      <c r="AF390" s="69"/>
      <c r="AG390" s="69"/>
      <c r="AH390" s="69"/>
      <c r="AI390" s="69"/>
      <c r="AJ390" s="69"/>
      <c r="AK390" s="69"/>
      <c r="AL390" s="69"/>
      <c r="AM390" s="69"/>
      <c r="AN390" s="69"/>
      <c r="AO390" s="69"/>
      <c r="AP390" s="69"/>
      <c r="AQ390" s="69"/>
      <c r="AR390" s="69"/>
      <c r="AS390" s="69"/>
      <c r="AT390" s="69"/>
      <c r="AU390" s="69"/>
      <c r="AV390" s="69"/>
      <c r="AW390" s="69"/>
      <c r="AX390" s="69"/>
      <c r="AY390" s="69"/>
      <c r="AZ390" s="69"/>
      <c r="BA390" s="69"/>
      <c r="BB390" s="69"/>
      <c r="BC390" s="69"/>
      <c r="BD390" s="69"/>
      <c r="BE390" s="69"/>
      <c r="BF390" s="69"/>
      <c r="BG390" s="69"/>
      <c r="BH390" s="69"/>
      <c r="BI390" s="69"/>
      <c r="BJ390" s="69"/>
      <c r="BK390" s="69"/>
      <c r="BL390" s="69"/>
      <c r="BM390" s="69"/>
      <c r="BN390" s="69"/>
      <c r="BO390" s="69"/>
      <c r="BP390" s="69"/>
      <c r="BQ390" s="69"/>
      <c r="BR390" s="69"/>
      <c r="BS390" s="69"/>
      <c r="BT390" s="69"/>
      <c r="BU390" s="69"/>
      <c r="BV390" s="69"/>
      <c r="BW390" s="69"/>
      <c r="BX390" s="69"/>
      <c r="BY390" s="69"/>
      <c r="BZ390" s="69"/>
      <c r="CA390" s="69"/>
      <c r="CB390" s="69"/>
      <c r="CC390" s="69"/>
      <c r="CD390" s="69"/>
      <c r="CE390" s="69"/>
      <c r="CF390" s="69"/>
      <c r="CG390" s="69"/>
      <c r="CH390" s="69"/>
      <c r="CI390" s="69"/>
      <c r="CJ390" s="69"/>
      <c r="CK390" s="69"/>
      <c r="CL390" s="69"/>
      <c r="CM390" s="69"/>
      <c r="CN390" s="69"/>
      <c r="CO390" s="69"/>
      <c r="CP390" s="69"/>
      <c r="CQ390" s="69"/>
      <c r="CR390" s="69"/>
      <c r="CS390" s="69"/>
      <c r="CT390" s="69"/>
      <c r="CU390" s="69"/>
      <c r="CV390" s="69"/>
      <c r="CW390" s="69"/>
      <c r="CX390" s="69"/>
      <c r="CY390" s="69"/>
      <c r="CZ390" s="69"/>
      <c r="DA390" s="69"/>
      <c r="DB390" s="69"/>
      <c r="DC390" s="69"/>
      <c r="DD390" s="69"/>
      <c r="DE390" s="69"/>
      <c r="DF390" s="69"/>
      <c r="DG390" s="69"/>
      <c r="DH390" s="69"/>
      <c r="DI390" s="69"/>
      <c r="DJ390" s="69"/>
      <c r="DK390" s="69"/>
      <c r="DL390" s="69"/>
      <c r="DM390" s="69"/>
      <c r="DN390" s="69"/>
      <c r="DO390" s="69"/>
      <c r="DP390" s="69"/>
      <c r="DQ390" s="69"/>
      <c r="DR390" s="69"/>
      <c r="DS390" s="69"/>
      <c r="DT390" s="69"/>
      <c r="DU390" s="69"/>
      <c r="DV390" s="69"/>
      <c r="DW390" s="69"/>
      <c r="DX390" s="69"/>
      <c r="DY390" s="69"/>
      <c r="DZ390" s="69"/>
      <c r="EA390" s="69"/>
      <c r="EB390" s="69"/>
      <c r="EC390" s="69"/>
      <c r="ED390" s="69"/>
      <c r="EE390" s="69"/>
      <c r="EF390" s="69"/>
      <c r="EG390" s="69"/>
      <c r="EH390" s="69"/>
      <c r="EI390" s="69"/>
      <c r="EJ390" s="69"/>
      <c r="EK390" s="69"/>
      <c r="EL390" s="69"/>
      <c r="EM390" s="69"/>
      <c r="EN390" s="69"/>
      <c r="EO390" s="69"/>
      <c r="EP390" s="69"/>
      <c r="EQ390" s="69"/>
      <c r="ER390" s="69"/>
      <c r="ES390" s="69"/>
      <c r="ET390" s="69"/>
      <c r="EU390" s="69"/>
      <c r="EV390" s="69"/>
      <c r="EW390" s="69"/>
      <c r="EX390" s="69"/>
      <c r="EY390" s="69"/>
      <c r="EZ390" s="69"/>
      <c r="FA390" s="69"/>
      <c r="FB390" s="69"/>
      <c r="FC390" s="69"/>
      <c r="FD390" s="69"/>
      <c r="FE390" s="69"/>
      <c r="FF390" s="69"/>
      <c r="FG390" s="69"/>
      <c r="FH390" s="69"/>
      <c r="FI390" s="69"/>
      <c r="FJ390" s="69"/>
      <c r="FK390" s="69"/>
      <c r="FL390" s="69"/>
      <c r="FM390" s="69"/>
      <c r="FN390" s="69"/>
      <c r="FO390" s="69"/>
      <c r="FP390" s="69"/>
      <c r="FQ390" s="69"/>
      <c r="FR390" s="69"/>
      <c r="FS390" s="69"/>
      <c r="FT390" s="69"/>
      <c r="FU390" s="69"/>
      <c r="FV390" s="69"/>
      <c r="FW390" s="69"/>
      <c r="FX390" s="69"/>
      <c r="FY390" s="69"/>
      <c r="FZ390" s="69"/>
      <c r="GA390" s="69"/>
      <c r="GB390" s="69"/>
      <c r="GC390" s="69"/>
      <c r="GD390" s="69"/>
      <c r="GE390" s="69"/>
      <c r="GF390" s="69"/>
      <c r="GG390" s="69"/>
      <c r="GH390" s="69"/>
      <c r="GI390" s="69"/>
      <c r="GJ390" s="69"/>
      <c r="GK390" s="69"/>
      <c r="GL390" s="69"/>
      <c r="GM390" s="69"/>
      <c r="GN390" s="69"/>
      <c r="GO390" s="69"/>
      <c r="GP390" s="69"/>
      <c r="GQ390" s="69"/>
      <c r="GR390" s="69"/>
      <c r="GS390" s="69"/>
      <c r="GT390" s="69"/>
      <c r="GU390" s="69"/>
      <c r="GV390" s="69"/>
      <c r="GW390" s="69"/>
      <c r="GX390" s="69"/>
      <c r="GY390" s="69"/>
      <c r="GZ390" s="69"/>
      <c r="HA390" s="69"/>
      <c r="HB390" s="69"/>
      <c r="HC390" s="69"/>
      <c r="HD390" s="69"/>
      <c r="HE390" s="69"/>
      <c r="HF390" s="69"/>
      <c r="HG390" s="69"/>
      <c r="HH390" s="69"/>
      <c r="HI390" s="69"/>
      <c r="HJ390" s="69"/>
      <c r="HK390" s="69"/>
      <c r="HL390" s="69"/>
      <c r="HM390" s="69"/>
      <c r="HN390" s="69"/>
      <c r="HO390" s="69"/>
      <c r="HP390" s="69"/>
      <c r="HQ390" s="69"/>
      <c r="HR390" s="69"/>
      <c r="HS390" s="69"/>
      <c r="HT390" s="69"/>
      <c r="HU390" s="69"/>
      <c r="HV390" s="69"/>
      <c r="HW390" s="69"/>
      <c r="HX390" s="69"/>
      <c r="HY390" s="69"/>
      <c r="HZ390" s="69"/>
      <c r="IA390" s="69"/>
      <c r="IB390" s="69"/>
      <c r="IC390" s="69"/>
      <c r="ID390" s="69"/>
      <c r="IE390" s="69"/>
      <c r="IF390" s="69"/>
      <c r="IG390" s="69"/>
      <c r="IH390" s="69"/>
      <c r="II390" s="69"/>
      <c r="IJ390" s="69"/>
      <c r="IK390" s="69"/>
    </row>
    <row r="391" spans="1:245" s="69" customFormat="1" x14ac:dyDescent="0.35">
      <c r="A391" s="86"/>
      <c r="B391" s="87" t="s">
        <v>687</v>
      </c>
      <c r="C391" s="86"/>
      <c r="D391" s="88"/>
      <c r="E391" s="78"/>
    </row>
    <row r="392" spans="1:245" x14ac:dyDescent="0.35">
      <c r="A392" s="86" t="s">
        <v>817</v>
      </c>
      <c r="B392" s="86" t="s">
        <v>818</v>
      </c>
      <c r="C392" s="86" t="s">
        <v>6</v>
      </c>
      <c r="D392" s="88">
        <v>5000000</v>
      </c>
    </row>
    <row r="393" spans="1:245" s="68" customFormat="1" x14ac:dyDescent="0.35">
      <c r="A393" s="86"/>
      <c r="B393" s="86"/>
      <c r="C393" s="86"/>
      <c r="D393" s="88"/>
      <c r="E393" s="77"/>
    </row>
    <row r="394" spans="1:245" x14ac:dyDescent="0.35">
      <c r="A394" s="86" t="s">
        <v>819</v>
      </c>
      <c r="B394" s="86" t="s">
        <v>820</v>
      </c>
      <c r="C394" s="86" t="s">
        <v>8</v>
      </c>
      <c r="D394" s="88">
        <v>6000000</v>
      </c>
      <c r="E394" s="77"/>
      <c r="F394" s="68"/>
      <c r="G394" s="68"/>
      <c r="H394" s="68"/>
      <c r="I394" s="68"/>
      <c r="J394" s="68"/>
      <c r="K394" s="68"/>
      <c r="L394" s="68"/>
      <c r="M394" s="68"/>
      <c r="N394" s="68"/>
      <c r="O394" s="68"/>
      <c r="P394" s="68"/>
      <c r="Q394" s="68"/>
      <c r="R394" s="68"/>
      <c r="S394" s="68"/>
      <c r="T394" s="68"/>
      <c r="U394" s="68"/>
      <c r="V394" s="68"/>
      <c r="W394" s="68"/>
      <c r="X394" s="68"/>
      <c r="Y394" s="68"/>
      <c r="Z394" s="68"/>
      <c r="AA394" s="68"/>
      <c r="AB394" s="68"/>
      <c r="AC394" s="68"/>
      <c r="AD394" s="68"/>
      <c r="AE394" s="68"/>
      <c r="AF394" s="68"/>
      <c r="AG394" s="68"/>
      <c r="AH394" s="68"/>
      <c r="AI394" s="68"/>
      <c r="AJ394" s="68"/>
      <c r="AK394" s="68"/>
      <c r="AL394" s="68"/>
      <c r="AM394" s="68"/>
      <c r="AN394" s="68"/>
      <c r="AO394" s="68"/>
      <c r="AP394" s="68"/>
      <c r="AQ394" s="68"/>
      <c r="AR394" s="68"/>
      <c r="AS394" s="68"/>
      <c r="AT394" s="68"/>
      <c r="AU394" s="68"/>
      <c r="AV394" s="68"/>
      <c r="AW394" s="68"/>
      <c r="AX394" s="68"/>
      <c r="AY394" s="68"/>
      <c r="AZ394" s="68"/>
      <c r="BA394" s="68"/>
      <c r="BB394" s="68"/>
      <c r="BC394" s="68"/>
      <c r="BD394" s="68"/>
      <c r="BE394" s="68"/>
      <c r="BF394" s="68"/>
      <c r="BG394" s="68"/>
      <c r="BH394" s="68"/>
      <c r="BI394" s="68"/>
      <c r="BJ394" s="68"/>
      <c r="BK394" s="68"/>
      <c r="BL394" s="68"/>
      <c r="BM394" s="68"/>
      <c r="BN394" s="68"/>
      <c r="BO394" s="68"/>
      <c r="BP394" s="68"/>
      <c r="BQ394" s="68"/>
      <c r="BR394" s="68"/>
      <c r="BS394" s="68"/>
      <c r="BT394" s="68"/>
      <c r="BU394" s="68"/>
      <c r="BV394" s="68"/>
      <c r="BW394" s="68"/>
      <c r="BX394" s="68"/>
      <c r="BY394" s="68"/>
      <c r="BZ394" s="68"/>
      <c r="CA394" s="68"/>
      <c r="CB394" s="68"/>
      <c r="CC394" s="68"/>
      <c r="CD394" s="68"/>
      <c r="CE394" s="68"/>
      <c r="CF394" s="68"/>
      <c r="CG394" s="68"/>
      <c r="CH394" s="68"/>
      <c r="CI394" s="68"/>
      <c r="CJ394" s="68"/>
      <c r="CK394" s="68"/>
      <c r="CL394" s="68"/>
      <c r="CM394" s="68"/>
      <c r="CN394" s="68"/>
      <c r="CO394" s="68"/>
      <c r="CP394" s="68"/>
      <c r="CQ394" s="68"/>
      <c r="CR394" s="68"/>
      <c r="CS394" s="68"/>
      <c r="CT394" s="68"/>
      <c r="CU394" s="68"/>
      <c r="CV394" s="68"/>
      <c r="CW394" s="68"/>
      <c r="CX394" s="68"/>
      <c r="CY394" s="68"/>
      <c r="CZ394" s="68"/>
      <c r="DA394" s="68"/>
      <c r="DB394" s="68"/>
      <c r="DC394" s="68"/>
      <c r="DD394" s="68"/>
      <c r="DE394" s="68"/>
      <c r="DF394" s="68"/>
      <c r="DG394" s="68"/>
      <c r="DH394" s="68"/>
      <c r="DI394" s="68"/>
      <c r="DJ394" s="68"/>
      <c r="DK394" s="68"/>
      <c r="DL394" s="68"/>
      <c r="DM394" s="68"/>
      <c r="DN394" s="68"/>
      <c r="DO394" s="68"/>
      <c r="DP394" s="68"/>
      <c r="DQ394" s="68"/>
      <c r="DR394" s="68"/>
      <c r="DS394" s="68"/>
      <c r="DT394" s="68"/>
      <c r="DU394" s="68"/>
      <c r="DV394" s="68"/>
      <c r="DW394" s="68"/>
      <c r="DX394" s="68"/>
      <c r="DY394" s="68"/>
      <c r="DZ394" s="68"/>
      <c r="EA394" s="68"/>
      <c r="EB394" s="68"/>
      <c r="EC394" s="68"/>
      <c r="ED394" s="68"/>
      <c r="EE394" s="68"/>
      <c r="EF394" s="68"/>
      <c r="EG394" s="68"/>
      <c r="EH394" s="68"/>
      <c r="EI394" s="68"/>
      <c r="EJ394" s="68"/>
      <c r="EK394" s="68"/>
      <c r="EL394" s="68"/>
      <c r="EM394" s="68"/>
      <c r="EN394" s="68"/>
      <c r="EO394" s="68"/>
      <c r="EP394" s="68"/>
      <c r="EQ394" s="68"/>
      <c r="ER394" s="68"/>
      <c r="ES394" s="68"/>
      <c r="ET394" s="68"/>
      <c r="EU394" s="68"/>
      <c r="EV394" s="68"/>
      <c r="EW394" s="68"/>
      <c r="EX394" s="68"/>
      <c r="EY394" s="68"/>
      <c r="EZ394" s="68"/>
      <c r="FA394" s="68"/>
      <c r="FB394" s="68"/>
      <c r="FC394" s="68"/>
      <c r="FD394" s="68"/>
      <c r="FE394" s="68"/>
      <c r="FF394" s="68"/>
      <c r="FG394" s="68"/>
      <c r="FH394" s="68"/>
      <c r="FI394" s="68"/>
      <c r="FJ394" s="68"/>
      <c r="FK394" s="68"/>
      <c r="FL394" s="68"/>
      <c r="FM394" s="68"/>
      <c r="FN394" s="68"/>
      <c r="FO394" s="68"/>
      <c r="FP394" s="68"/>
      <c r="FQ394" s="68"/>
      <c r="FR394" s="68"/>
      <c r="FS394" s="68"/>
      <c r="FT394" s="68"/>
      <c r="FU394" s="68"/>
      <c r="FV394" s="68"/>
      <c r="FW394" s="68"/>
      <c r="FX394" s="68"/>
      <c r="FY394" s="68"/>
      <c r="FZ394" s="68"/>
      <c r="GA394" s="68"/>
      <c r="GB394" s="68"/>
      <c r="GC394" s="68"/>
      <c r="GD394" s="68"/>
      <c r="GE394" s="68"/>
      <c r="GF394" s="68"/>
      <c r="GG394" s="68"/>
      <c r="GH394" s="68"/>
      <c r="GI394" s="68"/>
      <c r="GJ394" s="68"/>
      <c r="GK394" s="68"/>
      <c r="GL394" s="68"/>
      <c r="GM394" s="68"/>
      <c r="GN394" s="68"/>
      <c r="GO394" s="68"/>
      <c r="GP394" s="68"/>
      <c r="GQ394" s="68"/>
      <c r="GR394" s="68"/>
      <c r="GS394" s="68"/>
      <c r="GT394" s="68"/>
      <c r="GU394" s="68"/>
      <c r="GV394" s="68"/>
      <c r="GW394" s="68"/>
      <c r="GX394" s="68"/>
      <c r="GY394" s="68"/>
      <c r="GZ394" s="68"/>
      <c r="HA394" s="68"/>
      <c r="HB394" s="68"/>
      <c r="HC394" s="68"/>
      <c r="HD394" s="68"/>
      <c r="HE394" s="68"/>
      <c r="HF394" s="68"/>
      <c r="HG394" s="68"/>
      <c r="HH394" s="68"/>
      <c r="HI394" s="68"/>
      <c r="HJ394" s="68"/>
      <c r="HK394" s="68"/>
      <c r="HL394" s="68"/>
      <c r="HM394" s="68"/>
      <c r="HN394" s="68"/>
      <c r="HO394" s="68"/>
      <c r="HP394" s="68"/>
      <c r="HQ394" s="68"/>
      <c r="HR394" s="68"/>
      <c r="HS394" s="68"/>
      <c r="HT394" s="68"/>
      <c r="HU394" s="68"/>
      <c r="HV394" s="68"/>
      <c r="HW394" s="68"/>
      <c r="HX394" s="68"/>
      <c r="HY394" s="68"/>
      <c r="HZ394" s="68"/>
      <c r="IA394" s="68"/>
      <c r="IB394" s="68"/>
      <c r="IC394" s="68"/>
      <c r="ID394" s="68"/>
      <c r="IE394" s="68"/>
      <c r="IF394" s="68"/>
      <c r="IG394" s="68"/>
      <c r="IH394" s="68"/>
      <c r="II394" s="68"/>
      <c r="IJ394" s="68"/>
      <c r="IK394" s="68"/>
    </row>
    <row r="395" spans="1:245" x14ac:dyDescent="0.35">
      <c r="A395" s="86" t="s">
        <v>821</v>
      </c>
      <c r="B395" s="86" t="s">
        <v>822</v>
      </c>
      <c r="C395" s="86" t="s">
        <v>8</v>
      </c>
      <c r="D395" s="88">
        <v>6000000</v>
      </c>
    </row>
    <row r="396" spans="1:245" x14ac:dyDescent="0.35">
      <c r="A396" s="86" t="s">
        <v>823</v>
      </c>
      <c r="B396" s="86" t="s">
        <v>824</v>
      </c>
      <c r="C396" s="86" t="s">
        <v>8</v>
      </c>
      <c r="D396" s="88">
        <v>5000000</v>
      </c>
      <c r="E396" s="78"/>
      <c r="F396" s="69"/>
      <c r="G396" s="69"/>
      <c r="H396" s="69"/>
      <c r="I396" s="69"/>
      <c r="J396" s="69"/>
      <c r="K396" s="69"/>
      <c r="L396" s="69"/>
      <c r="M396" s="69"/>
      <c r="N396" s="69"/>
      <c r="O396" s="69"/>
      <c r="P396" s="69"/>
      <c r="Q396" s="69"/>
      <c r="R396" s="69"/>
      <c r="S396" s="69"/>
      <c r="T396" s="69"/>
      <c r="U396" s="69"/>
      <c r="V396" s="69"/>
      <c r="W396" s="69"/>
      <c r="X396" s="69"/>
      <c r="Y396" s="69"/>
      <c r="Z396" s="69"/>
      <c r="AA396" s="69"/>
      <c r="AB396" s="69"/>
      <c r="AC396" s="69"/>
      <c r="AD396" s="69"/>
      <c r="AE396" s="69"/>
      <c r="AF396" s="69"/>
      <c r="AG396" s="69"/>
      <c r="AH396" s="69"/>
      <c r="AI396" s="69"/>
      <c r="AJ396" s="69"/>
      <c r="AK396" s="69"/>
      <c r="AL396" s="69"/>
      <c r="AM396" s="69"/>
      <c r="AN396" s="69"/>
      <c r="AO396" s="69"/>
      <c r="AP396" s="69"/>
      <c r="AQ396" s="69"/>
      <c r="AR396" s="69"/>
      <c r="AS396" s="69"/>
      <c r="AT396" s="69"/>
      <c r="AU396" s="69"/>
      <c r="AV396" s="69"/>
      <c r="AW396" s="69"/>
      <c r="AX396" s="69"/>
      <c r="AY396" s="69"/>
      <c r="AZ396" s="69"/>
      <c r="BA396" s="69"/>
      <c r="BB396" s="69"/>
      <c r="BC396" s="69"/>
      <c r="BD396" s="69"/>
      <c r="BE396" s="69"/>
      <c r="BF396" s="69"/>
      <c r="BG396" s="69"/>
      <c r="BH396" s="69"/>
      <c r="BI396" s="69"/>
      <c r="BJ396" s="69"/>
      <c r="BK396" s="69"/>
      <c r="BL396" s="69"/>
      <c r="BM396" s="69"/>
      <c r="BN396" s="69"/>
      <c r="BO396" s="69"/>
      <c r="BP396" s="69"/>
      <c r="BQ396" s="69"/>
      <c r="BR396" s="69"/>
      <c r="BS396" s="69"/>
      <c r="BT396" s="69"/>
      <c r="BU396" s="69"/>
      <c r="BV396" s="69"/>
      <c r="BW396" s="69"/>
      <c r="BX396" s="69"/>
      <c r="BY396" s="69"/>
      <c r="BZ396" s="69"/>
      <c r="CA396" s="69"/>
      <c r="CB396" s="69"/>
      <c r="CC396" s="69"/>
      <c r="CD396" s="69"/>
      <c r="CE396" s="69"/>
      <c r="CF396" s="69"/>
      <c r="CG396" s="69"/>
      <c r="CH396" s="69"/>
      <c r="CI396" s="69"/>
      <c r="CJ396" s="69"/>
      <c r="CK396" s="69"/>
      <c r="CL396" s="69"/>
      <c r="CM396" s="69"/>
      <c r="CN396" s="69"/>
      <c r="CO396" s="69"/>
      <c r="CP396" s="69"/>
      <c r="CQ396" s="69"/>
      <c r="CR396" s="69"/>
      <c r="CS396" s="69"/>
      <c r="CT396" s="69"/>
      <c r="CU396" s="69"/>
      <c r="CV396" s="69"/>
      <c r="CW396" s="69"/>
      <c r="CX396" s="69"/>
      <c r="CY396" s="69"/>
      <c r="CZ396" s="69"/>
      <c r="DA396" s="69"/>
      <c r="DB396" s="69"/>
      <c r="DC396" s="69"/>
      <c r="DD396" s="69"/>
      <c r="DE396" s="69"/>
      <c r="DF396" s="69"/>
      <c r="DG396" s="69"/>
      <c r="DH396" s="69"/>
      <c r="DI396" s="69"/>
      <c r="DJ396" s="69"/>
      <c r="DK396" s="69"/>
      <c r="DL396" s="69"/>
      <c r="DM396" s="69"/>
      <c r="DN396" s="69"/>
      <c r="DO396" s="69"/>
      <c r="DP396" s="69"/>
      <c r="DQ396" s="69"/>
      <c r="DR396" s="69"/>
      <c r="DS396" s="69"/>
      <c r="DT396" s="69"/>
      <c r="DU396" s="69"/>
      <c r="DV396" s="69"/>
      <c r="DW396" s="69"/>
      <c r="DX396" s="69"/>
      <c r="DY396" s="69"/>
      <c r="DZ396" s="69"/>
      <c r="EA396" s="69"/>
      <c r="EB396" s="69"/>
      <c r="EC396" s="69"/>
      <c r="ED396" s="69"/>
      <c r="EE396" s="69"/>
      <c r="EF396" s="69"/>
      <c r="EG396" s="69"/>
      <c r="EH396" s="69"/>
      <c r="EI396" s="69"/>
      <c r="EJ396" s="69"/>
      <c r="EK396" s="69"/>
      <c r="EL396" s="69"/>
      <c r="EM396" s="69"/>
      <c r="EN396" s="69"/>
      <c r="EO396" s="69"/>
      <c r="EP396" s="69"/>
      <c r="EQ396" s="69"/>
      <c r="ER396" s="69"/>
      <c r="ES396" s="69"/>
      <c r="ET396" s="69"/>
      <c r="EU396" s="69"/>
      <c r="EV396" s="69"/>
      <c r="EW396" s="69"/>
      <c r="EX396" s="69"/>
      <c r="EY396" s="69"/>
      <c r="EZ396" s="69"/>
      <c r="FA396" s="69"/>
      <c r="FB396" s="69"/>
      <c r="FC396" s="69"/>
      <c r="FD396" s="69"/>
      <c r="FE396" s="69"/>
      <c r="FF396" s="69"/>
      <c r="FG396" s="69"/>
      <c r="FH396" s="69"/>
      <c r="FI396" s="69"/>
      <c r="FJ396" s="69"/>
      <c r="FK396" s="69"/>
      <c r="FL396" s="69"/>
      <c r="FM396" s="69"/>
      <c r="FN396" s="69"/>
      <c r="FO396" s="69"/>
      <c r="FP396" s="69"/>
      <c r="FQ396" s="69"/>
      <c r="FR396" s="69"/>
      <c r="FS396" s="69"/>
      <c r="FT396" s="69"/>
      <c r="FU396" s="69"/>
      <c r="FV396" s="69"/>
      <c r="FW396" s="69"/>
      <c r="FX396" s="69"/>
      <c r="FY396" s="69"/>
      <c r="FZ396" s="69"/>
      <c r="GA396" s="69"/>
      <c r="GB396" s="69"/>
      <c r="GC396" s="69"/>
      <c r="GD396" s="69"/>
      <c r="GE396" s="69"/>
      <c r="GF396" s="69"/>
      <c r="GG396" s="69"/>
      <c r="GH396" s="69"/>
      <c r="GI396" s="69"/>
      <c r="GJ396" s="69"/>
      <c r="GK396" s="69"/>
      <c r="GL396" s="69"/>
      <c r="GM396" s="69"/>
      <c r="GN396" s="69"/>
      <c r="GO396" s="69"/>
      <c r="GP396" s="69"/>
      <c r="GQ396" s="69"/>
      <c r="GR396" s="69"/>
      <c r="GS396" s="69"/>
      <c r="GT396" s="69"/>
      <c r="GU396" s="69"/>
      <c r="GV396" s="69"/>
      <c r="GW396" s="69"/>
      <c r="GX396" s="69"/>
      <c r="GY396" s="69"/>
      <c r="GZ396" s="69"/>
      <c r="HA396" s="69"/>
      <c r="HB396" s="69"/>
      <c r="HC396" s="69"/>
      <c r="HD396" s="69"/>
      <c r="HE396" s="69"/>
      <c r="HF396" s="69"/>
      <c r="HG396" s="69"/>
      <c r="HH396" s="69"/>
      <c r="HI396" s="69"/>
      <c r="HJ396" s="69"/>
      <c r="HK396" s="69"/>
      <c r="HL396" s="69"/>
      <c r="HM396" s="69"/>
      <c r="HN396" s="69"/>
      <c r="HO396" s="69"/>
      <c r="HP396" s="69"/>
      <c r="HQ396" s="69"/>
      <c r="HR396" s="69"/>
      <c r="HS396" s="69"/>
      <c r="HT396" s="69"/>
      <c r="HU396" s="69"/>
      <c r="HV396" s="69"/>
      <c r="HW396" s="69"/>
      <c r="HX396" s="69"/>
      <c r="HY396" s="69"/>
      <c r="HZ396" s="69"/>
      <c r="IA396" s="69"/>
      <c r="IB396" s="69"/>
      <c r="IC396" s="69"/>
      <c r="ID396" s="69"/>
      <c r="IE396" s="69"/>
      <c r="IF396" s="69"/>
      <c r="IG396" s="69"/>
      <c r="IH396" s="69"/>
      <c r="II396" s="69"/>
      <c r="IJ396" s="69"/>
      <c r="IK396" s="69"/>
    </row>
    <row r="397" spans="1:245" s="68" customFormat="1" x14ac:dyDescent="0.35">
      <c r="A397" s="86" t="s">
        <v>825</v>
      </c>
      <c r="B397" s="86" t="s">
        <v>826</v>
      </c>
      <c r="C397" s="86" t="s">
        <v>8</v>
      </c>
      <c r="D397" s="88">
        <v>5000000</v>
      </c>
      <c r="E397" s="76"/>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c r="DS397" s="1"/>
      <c r="DT397" s="1"/>
      <c r="DU397" s="1"/>
      <c r="DV397" s="1"/>
      <c r="DW397" s="1"/>
      <c r="DX397" s="1"/>
      <c r="DY397" s="1"/>
      <c r="DZ397" s="1"/>
      <c r="EA397" s="1"/>
      <c r="EB397" s="1"/>
      <c r="EC397" s="1"/>
      <c r="ED397" s="1"/>
      <c r="EE397" s="1"/>
      <c r="EF397" s="1"/>
      <c r="EG397" s="1"/>
      <c r="EH397" s="1"/>
      <c r="EI397" s="1"/>
      <c r="EJ397" s="1"/>
      <c r="EK397" s="1"/>
      <c r="EL397" s="1"/>
      <c r="EM397" s="1"/>
      <c r="EN397" s="1"/>
      <c r="EO397" s="1"/>
      <c r="EP397" s="1"/>
      <c r="EQ397" s="1"/>
      <c r="ER397" s="1"/>
      <c r="ES397" s="1"/>
      <c r="ET397" s="1"/>
      <c r="EU397" s="1"/>
      <c r="EV397" s="1"/>
      <c r="EW397" s="1"/>
      <c r="EX397" s="1"/>
      <c r="EY397" s="1"/>
      <c r="EZ397" s="1"/>
      <c r="FA397" s="1"/>
      <c r="FB397" s="1"/>
      <c r="FC397" s="1"/>
      <c r="FD397" s="1"/>
      <c r="FE397" s="1"/>
      <c r="FF397" s="1"/>
      <c r="FG397" s="1"/>
      <c r="FH397" s="1"/>
      <c r="FI397" s="1"/>
      <c r="FJ397" s="1"/>
      <c r="FK397" s="1"/>
      <c r="FL397" s="1"/>
      <c r="FM397" s="1"/>
      <c r="FN397" s="1"/>
      <c r="FO397" s="1"/>
      <c r="FP397" s="1"/>
      <c r="FQ397" s="1"/>
      <c r="FR397" s="1"/>
      <c r="FS397" s="1"/>
      <c r="FT397" s="1"/>
      <c r="FU397" s="1"/>
      <c r="FV397" s="1"/>
      <c r="FW397" s="1"/>
      <c r="FX397" s="1"/>
      <c r="FY397" s="1"/>
      <c r="FZ397" s="1"/>
      <c r="GA397" s="1"/>
      <c r="GB397" s="1"/>
      <c r="GC397" s="1"/>
      <c r="GD397" s="1"/>
      <c r="GE397" s="1"/>
      <c r="GF397" s="1"/>
      <c r="GG397" s="1"/>
      <c r="GH397" s="1"/>
      <c r="GI397" s="1"/>
      <c r="GJ397" s="1"/>
      <c r="GK397" s="1"/>
      <c r="GL397" s="1"/>
      <c r="GM397" s="1"/>
      <c r="GN397" s="1"/>
      <c r="GO397" s="1"/>
      <c r="GP397" s="1"/>
      <c r="GQ397" s="1"/>
      <c r="GR397" s="1"/>
      <c r="GS397" s="1"/>
      <c r="GT397" s="1"/>
      <c r="GU397" s="1"/>
      <c r="GV397" s="1"/>
      <c r="GW397" s="1"/>
      <c r="GX397" s="1"/>
      <c r="GY397" s="1"/>
      <c r="GZ397" s="1"/>
      <c r="HA397" s="1"/>
      <c r="HB397" s="1"/>
      <c r="HC397" s="1"/>
      <c r="HD397" s="1"/>
      <c r="HE397" s="1"/>
      <c r="HF397" s="1"/>
      <c r="HG397" s="1"/>
      <c r="HH397" s="1"/>
      <c r="HI397" s="1"/>
      <c r="HJ397" s="1"/>
      <c r="HK397" s="1"/>
      <c r="HL397" s="1"/>
      <c r="HM397" s="1"/>
      <c r="HN397" s="1"/>
      <c r="HO397" s="1"/>
      <c r="HP397" s="1"/>
      <c r="HQ397" s="1"/>
      <c r="HR397" s="1"/>
      <c r="HS397" s="1"/>
      <c r="HT397" s="1"/>
      <c r="HU397" s="1"/>
      <c r="HV397" s="1"/>
      <c r="HW397" s="1"/>
      <c r="HX397" s="1"/>
      <c r="HY397" s="1"/>
      <c r="HZ397" s="1"/>
      <c r="IA397" s="1"/>
      <c r="IB397" s="1"/>
      <c r="IC397" s="1"/>
      <c r="ID397" s="1"/>
      <c r="IE397" s="1"/>
      <c r="IF397" s="1"/>
      <c r="IG397" s="1"/>
      <c r="IH397" s="1"/>
      <c r="II397" s="1"/>
      <c r="IJ397" s="1"/>
      <c r="IK397" s="1"/>
    </row>
    <row r="398" spans="1:245" x14ac:dyDescent="0.35">
      <c r="A398" s="86" t="s">
        <v>827</v>
      </c>
      <c r="B398" s="86" t="s">
        <v>828</v>
      </c>
      <c r="C398" s="86" t="s">
        <v>8</v>
      </c>
      <c r="D398" s="88">
        <v>5000000</v>
      </c>
      <c r="E398" s="78"/>
      <c r="F398" s="69"/>
      <c r="G398" s="69"/>
      <c r="H398" s="69"/>
      <c r="I398" s="69"/>
      <c r="J398" s="69"/>
      <c r="K398" s="69"/>
      <c r="L398" s="69"/>
      <c r="M398" s="69"/>
      <c r="N398" s="69"/>
      <c r="O398" s="69"/>
      <c r="P398" s="69"/>
      <c r="Q398" s="69"/>
      <c r="R398" s="69"/>
      <c r="S398" s="69"/>
      <c r="T398" s="69"/>
      <c r="U398" s="69"/>
      <c r="V398" s="69"/>
      <c r="W398" s="69"/>
      <c r="X398" s="69"/>
      <c r="Y398" s="69"/>
      <c r="Z398" s="69"/>
      <c r="AA398" s="69"/>
      <c r="AB398" s="69"/>
      <c r="AC398" s="69"/>
      <c r="AD398" s="69"/>
      <c r="AE398" s="69"/>
      <c r="AF398" s="69"/>
      <c r="AG398" s="69"/>
      <c r="AH398" s="69"/>
      <c r="AI398" s="69"/>
      <c r="AJ398" s="69"/>
      <c r="AK398" s="69"/>
      <c r="AL398" s="69"/>
      <c r="AM398" s="69"/>
      <c r="AN398" s="69"/>
      <c r="AO398" s="69"/>
      <c r="AP398" s="69"/>
      <c r="AQ398" s="69"/>
      <c r="AR398" s="69"/>
      <c r="AS398" s="69"/>
      <c r="AT398" s="69"/>
      <c r="AU398" s="69"/>
      <c r="AV398" s="69"/>
      <c r="AW398" s="69"/>
      <c r="AX398" s="69"/>
      <c r="AY398" s="69"/>
      <c r="AZ398" s="69"/>
      <c r="BA398" s="69"/>
      <c r="BB398" s="69"/>
      <c r="BC398" s="69"/>
      <c r="BD398" s="69"/>
      <c r="BE398" s="69"/>
      <c r="BF398" s="69"/>
      <c r="BG398" s="69"/>
      <c r="BH398" s="69"/>
      <c r="BI398" s="69"/>
      <c r="BJ398" s="69"/>
      <c r="BK398" s="69"/>
      <c r="BL398" s="69"/>
      <c r="BM398" s="69"/>
      <c r="BN398" s="69"/>
      <c r="BO398" s="69"/>
      <c r="BP398" s="69"/>
      <c r="BQ398" s="69"/>
      <c r="BR398" s="69"/>
      <c r="BS398" s="69"/>
      <c r="BT398" s="69"/>
      <c r="BU398" s="69"/>
      <c r="BV398" s="69"/>
      <c r="BW398" s="69"/>
      <c r="BX398" s="69"/>
      <c r="BY398" s="69"/>
      <c r="BZ398" s="69"/>
      <c r="CA398" s="69"/>
      <c r="CB398" s="69"/>
      <c r="CC398" s="69"/>
      <c r="CD398" s="69"/>
      <c r="CE398" s="69"/>
      <c r="CF398" s="69"/>
      <c r="CG398" s="69"/>
      <c r="CH398" s="69"/>
      <c r="CI398" s="69"/>
      <c r="CJ398" s="69"/>
      <c r="CK398" s="69"/>
      <c r="CL398" s="69"/>
      <c r="CM398" s="69"/>
      <c r="CN398" s="69"/>
      <c r="CO398" s="69"/>
      <c r="CP398" s="69"/>
      <c r="CQ398" s="69"/>
      <c r="CR398" s="69"/>
      <c r="CS398" s="69"/>
      <c r="CT398" s="69"/>
      <c r="CU398" s="69"/>
      <c r="CV398" s="69"/>
      <c r="CW398" s="69"/>
      <c r="CX398" s="69"/>
      <c r="CY398" s="69"/>
      <c r="CZ398" s="69"/>
      <c r="DA398" s="69"/>
      <c r="DB398" s="69"/>
      <c r="DC398" s="69"/>
      <c r="DD398" s="69"/>
      <c r="DE398" s="69"/>
      <c r="DF398" s="69"/>
      <c r="DG398" s="69"/>
      <c r="DH398" s="69"/>
      <c r="DI398" s="69"/>
      <c r="DJ398" s="69"/>
      <c r="DK398" s="69"/>
      <c r="DL398" s="69"/>
      <c r="DM398" s="69"/>
      <c r="DN398" s="69"/>
      <c r="DO398" s="69"/>
      <c r="DP398" s="69"/>
      <c r="DQ398" s="69"/>
      <c r="DR398" s="69"/>
      <c r="DS398" s="69"/>
      <c r="DT398" s="69"/>
      <c r="DU398" s="69"/>
      <c r="DV398" s="69"/>
      <c r="DW398" s="69"/>
      <c r="DX398" s="69"/>
      <c r="DY398" s="69"/>
      <c r="DZ398" s="69"/>
      <c r="EA398" s="69"/>
      <c r="EB398" s="69"/>
      <c r="EC398" s="69"/>
      <c r="ED398" s="69"/>
      <c r="EE398" s="69"/>
      <c r="EF398" s="69"/>
      <c r="EG398" s="69"/>
      <c r="EH398" s="69"/>
      <c r="EI398" s="69"/>
      <c r="EJ398" s="69"/>
      <c r="EK398" s="69"/>
      <c r="EL398" s="69"/>
      <c r="EM398" s="69"/>
      <c r="EN398" s="69"/>
      <c r="EO398" s="69"/>
      <c r="EP398" s="69"/>
      <c r="EQ398" s="69"/>
      <c r="ER398" s="69"/>
      <c r="ES398" s="69"/>
      <c r="ET398" s="69"/>
      <c r="EU398" s="69"/>
      <c r="EV398" s="69"/>
      <c r="EW398" s="69"/>
      <c r="EX398" s="69"/>
      <c r="EY398" s="69"/>
      <c r="EZ398" s="69"/>
      <c r="FA398" s="69"/>
      <c r="FB398" s="69"/>
      <c r="FC398" s="69"/>
      <c r="FD398" s="69"/>
      <c r="FE398" s="69"/>
      <c r="FF398" s="69"/>
      <c r="FG398" s="69"/>
      <c r="FH398" s="69"/>
      <c r="FI398" s="69"/>
      <c r="FJ398" s="69"/>
      <c r="FK398" s="69"/>
      <c r="FL398" s="69"/>
      <c r="FM398" s="69"/>
      <c r="FN398" s="69"/>
      <c r="FO398" s="69"/>
      <c r="FP398" s="69"/>
      <c r="FQ398" s="69"/>
      <c r="FR398" s="69"/>
      <c r="FS398" s="69"/>
      <c r="FT398" s="69"/>
      <c r="FU398" s="69"/>
      <c r="FV398" s="69"/>
      <c r="FW398" s="69"/>
      <c r="FX398" s="69"/>
      <c r="FY398" s="69"/>
      <c r="FZ398" s="69"/>
      <c r="GA398" s="69"/>
      <c r="GB398" s="69"/>
      <c r="GC398" s="69"/>
      <c r="GD398" s="69"/>
      <c r="GE398" s="69"/>
      <c r="GF398" s="69"/>
      <c r="GG398" s="69"/>
      <c r="GH398" s="69"/>
      <c r="GI398" s="69"/>
      <c r="GJ398" s="69"/>
      <c r="GK398" s="69"/>
      <c r="GL398" s="69"/>
      <c r="GM398" s="69"/>
      <c r="GN398" s="69"/>
      <c r="GO398" s="69"/>
      <c r="GP398" s="69"/>
      <c r="GQ398" s="69"/>
      <c r="GR398" s="69"/>
      <c r="GS398" s="69"/>
      <c r="GT398" s="69"/>
      <c r="GU398" s="69"/>
      <c r="GV398" s="69"/>
      <c r="GW398" s="69"/>
      <c r="GX398" s="69"/>
      <c r="GY398" s="69"/>
      <c r="GZ398" s="69"/>
      <c r="HA398" s="69"/>
      <c r="HB398" s="69"/>
      <c r="HC398" s="69"/>
      <c r="HD398" s="69"/>
      <c r="HE398" s="69"/>
      <c r="HF398" s="69"/>
      <c r="HG398" s="69"/>
      <c r="HH398" s="69"/>
      <c r="HI398" s="69"/>
      <c r="HJ398" s="69"/>
      <c r="HK398" s="69"/>
      <c r="HL398" s="69"/>
      <c r="HM398" s="69"/>
      <c r="HN398" s="69"/>
      <c r="HO398" s="69"/>
      <c r="HP398" s="69"/>
      <c r="HQ398" s="69"/>
      <c r="HR398" s="69"/>
      <c r="HS398" s="69"/>
      <c r="HT398" s="69"/>
      <c r="HU398" s="69"/>
      <c r="HV398" s="69"/>
      <c r="HW398" s="69"/>
      <c r="HX398" s="69"/>
      <c r="HY398" s="69"/>
      <c r="HZ398" s="69"/>
      <c r="IA398" s="69"/>
      <c r="IB398" s="69"/>
      <c r="IC398" s="69"/>
      <c r="ID398" s="69"/>
      <c r="IE398" s="69"/>
      <c r="IF398" s="69"/>
      <c r="IG398" s="69"/>
      <c r="IH398" s="69"/>
      <c r="II398" s="69"/>
      <c r="IJ398" s="69"/>
      <c r="IK398" s="69"/>
    </row>
    <row r="399" spans="1:245" x14ac:dyDescent="0.35">
      <c r="A399" s="86" t="s">
        <v>928</v>
      </c>
      <c r="B399" s="86" t="s">
        <v>929</v>
      </c>
      <c r="C399" s="86" t="s">
        <v>8</v>
      </c>
      <c r="D399" s="88">
        <v>5000000</v>
      </c>
      <c r="E399" s="78"/>
      <c r="F399" s="69"/>
      <c r="G399" s="69"/>
      <c r="H399" s="69"/>
      <c r="I399" s="69"/>
      <c r="J399" s="69"/>
      <c r="K399" s="69"/>
      <c r="L399" s="69"/>
      <c r="M399" s="69"/>
      <c r="N399" s="69"/>
      <c r="O399" s="69"/>
      <c r="P399" s="69"/>
      <c r="Q399" s="69"/>
      <c r="R399" s="69"/>
      <c r="S399" s="69"/>
      <c r="T399" s="69"/>
      <c r="U399" s="69"/>
      <c r="V399" s="69"/>
      <c r="W399" s="69"/>
      <c r="X399" s="69"/>
      <c r="Y399" s="69"/>
      <c r="Z399" s="69"/>
      <c r="AA399" s="69"/>
      <c r="AB399" s="69"/>
      <c r="AC399" s="69"/>
      <c r="AD399" s="69"/>
      <c r="AE399" s="69"/>
      <c r="AF399" s="69"/>
      <c r="AG399" s="69"/>
      <c r="AH399" s="69"/>
      <c r="AI399" s="69"/>
      <c r="AJ399" s="69"/>
      <c r="AK399" s="69"/>
      <c r="AL399" s="69"/>
      <c r="AM399" s="69"/>
      <c r="AN399" s="69"/>
      <c r="AO399" s="69"/>
      <c r="AP399" s="69"/>
      <c r="AQ399" s="69"/>
      <c r="AR399" s="69"/>
      <c r="AS399" s="69"/>
      <c r="AT399" s="69"/>
      <c r="AU399" s="69"/>
      <c r="AV399" s="69"/>
      <c r="AW399" s="69"/>
      <c r="AX399" s="69"/>
      <c r="AY399" s="69"/>
      <c r="AZ399" s="69"/>
      <c r="BA399" s="69"/>
      <c r="BB399" s="69"/>
      <c r="BC399" s="69"/>
      <c r="BD399" s="69"/>
      <c r="BE399" s="69"/>
      <c r="BF399" s="69"/>
      <c r="BG399" s="69"/>
      <c r="BH399" s="69"/>
      <c r="BI399" s="69"/>
      <c r="BJ399" s="69"/>
      <c r="BK399" s="69"/>
      <c r="BL399" s="69"/>
      <c r="BM399" s="69"/>
      <c r="BN399" s="69"/>
      <c r="BO399" s="69"/>
      <c r="BP399" s="69"/>
      <c r="BQ399" s="69"/>
      <c r="BR399" s="69"/>
      <c r="BS399" s="69"/>
      <c r="BT399" s="69"/>
      <c r="BU399" s="69"/>
      <c r="BV399" s="69"/>
      <c r="BW399" s="69"/>
      <c r="BX399" s="69"/>
      <c r="BY399" s="69"/>
      <c r="BZ399" s="69"/>
      <c r="CA399" s="69"/>
      <c r="CB399" s="69"/>
      <c r="CC399" s="69"/>
      <c r="CD399" s="69"/>
      <c r="CE399" s="69"/>
      <c r="CF399" s="69"/>
      <c r="CG399" s="69"/>
      <c r="CH399" s="69"/>
      <c r="CI399" s="69"/>
      <c r="CJ399" s="69"/>
      <c r="CK399" s="69"/>
      <c r="CL399" s="69"/>
      <c r="CM399" s="69"/>
      <c r="CN399" s="69"/>
      <c r="CO399" s="69"/>
      <c r="CP399" s="69"/>
      <c r="CQ399" s="69"/>
      <c r="CR399" s="69"/>
      <c r="CS399" s="69"/>
      <c r="CT399" s="69"/>
      <c r="CU399" s="69"/>
      <c r="CV399" s="69"/>
      <c r="CW399" s="69"/>
      <c r="CX399" s="69"/>
      <c r="CY399" s="69"/>
      <c r="CZ399" s="69"/>
      <c r="DA399" s="69"/>
      <c r="DB399" s="69"/>
      <c r="DC399" s="69"/>
      <c r="DD399" s="69"/>
      <c r="DE399" s="69"/>
      <c r="DF399" s="69"/>
      <c r="DG399" s="69"/>
      <c r="DH399" s="69"/>
      <c r="DI399" s="69"/>
      <c r="DJ399" s="69"/>
      <c r="DK399" s="69"/>
      <c r="DL399" s="69"/>
      <c r="DM399" s="69"/>
      <c r="DN399" s="69"/>
      <c r="DO399" s="69"/>
      <c r="DP399" s="69"/>
      <c r="DQ399" s="69"/>
      <c r="DR399" s="69"/>
      <c r="DS399" s="69"/>
      <c r="DT399" s="69"/>
      <c r="DU399" s="69"/>
      <c r="DV399" s="69"/>
      <c r="DW399" s="69"/>
      <c r="DX399" s="69"/>
      <c r="DY399" s="69"/>
      <c r="DZ399" s="69"/>
      <c r="EA399" s="69"/>
      <c r="EB399" s="69"/>
      <c r="EC399" s="69"/>
      <c r="ED399" s="69"/>
      <c r="EE399" s="69"/>
      <c r="EF399" s="69"/>
      <c r="EG399" s="69"/>
      <c r="EH399" s="69"/>
      <c r="EI399" s="69"/>
      <c r="EJ399" s="69"/>
      <c r="EK399" s="69"/>
      <c r="EL399" s="69"/>
      <c r="EM399" s="69"/>
      <c r="EN399" s="69"/>
      <c r="EO399" s="69"/>
      <c r="EP399" s="69"/>
      <c r="EQ399" s="69"/>
      <c r="ER399" s="69"/>
      <c r="ES399" s="69"/>
      <c r="ET399" s="69"/>
      <c r="EU399" s="69"/>
      <c r="EV399" s="69"/>
      <c r="EW399" s="69"/>
      <c r="EX399" s="69"/>
      <c r="EY399" s="69"/>
      <c r="EZ399" s="69"/>
      <c r="FA399" s="69"/>
      <c r="FB399" s="69"/>
      <c r="FC399" s="69"/>
      <c r="FD399" s="69"/>
      <c r="FE399" s="69"/>
      <c r="FF399" s="69"/>
      <c r="FG399" s="69"/>
      <c r="FH399" s="69"/>
      <c r="FI399" s="69"/>
      <c r="FJ399" s="69"/>
      <c r="FK399" s="69"/>
      <c r="FL399" s="69"/>
      <c r="FM399" s="69"/>
      <c r="FN399" s="69"/>
      <c r="FO399" s="69"/>
      <c r="FP399" s="69"/>
      <c r="FQ399" s="69"/>
      <c r="FR399" s="69"/>
      <c r="FS399" s="69"/>
      <c r="FT399" s="69"/>
      <c r="FU399" s="69"/>
      <c r="FV399" s="69"/>
      <c r="FW399" s="69"/>
      <c r="FX399" s="69"/>
      <c r="FY399" s="69"/>
      <c r="FZ399" s="69"/>
      <c r="GA399" s="69"/>
      <c r="GB399" s="69"/>
      <c r="GC399" s="69"/>
      <c r="GD399" s="69"/>
      <c r="GE399" s="69"/>
      <c r="GF399" s="69"/>
      <c r="GG399" s="69"/>
      <c r="GH399" s="69"/>
      <c r="GI399" s="69"/>
      <c r="GJ399" s="69"/>
      <c r="GK399" s="69"/>
      <c r="GL399" s="69"/>
      <c r="GM399" s="69"/>
      <c r="GN399" s="69"/>
      <c r="GO399" s="69"/>
      <c r="GP399" s="69"/>
      <c r="GQ399" s="69"/>
      <c r="GR399" s="69"/>
      <c r="GS399" s="69"/>
      <c r="GT399" s="69"/>
      <c r="GU399" s="69"/>
      <c r="GV399" s="69"/>
      <c r="GW399" s="69"/>
      <c r="GX399" s="69"/>
      <c r="GY399" s="69"/>
      <c r="GZ399" s="69"/>
      <c r="HA399" s="69"/>
      <c r="HB399" s="69"/>
      <c r="HC399" s="69"/>
      <c r="HD399" s="69"/>
      <c r="HE399" s="69"/>
      <c r="HF399" s="69"/>
      <c r="HG399" s="69"/>
      <c r="HH399" s="69"/>
      <c r="HI399" s="69"/>
      <c r="HJ399" s="69"/>
      <c r="HK399" s="69"/>
      <c r="HL399" s="69"/>
      <c r="HM399" s="69"/>
      <c r="HN399" s="69"/>
      <c r="HO399" s="69"/>
      <c r="HP399" s="69"/>
      <c r="HQ399" s="69"/>
      <c r="HR399" s="69"/>
      <c r="HS399" s="69"/>
      <c r="HT399" s="69"/>
      <c r="HU399" s="69"/>
      <c r="HV399" s="69"/>
      <c r="HW399" s="69"/>
      <c r="HX399" s="69"/>
      <c r="HY399" s="69"/>
      <c r="HZ399" s="69"/>
      <c r="IA399" s="69"/>
      <c r="IB399" s="69"/>
      <c r="IC399" s="69"/>
      <c r="ID399" s="69"/>
      <c r="IE399" s="69"/>
      <c r="IF399" s="69"/>
      <c r="IG399" s="69"/>
      <c r="IH399" s="69"/>
      <c r="II399" s="69"/>
      <c r="IJ399" s="69"/>
      <c r="IK399" s="69"/>
    </row>
    <row r="400" spans="1:245" s="69" customFormat="1" x14ac:dyDescent="0.35">
      <c r="A400" s="86"/>
      <c r="B400" s="86"/>
      <c r="C400" s="86"/>
      <c r="D400" s="88"/>
      <c r="E400" s="76"/>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1"/>
      <c r="DM400" s="1"/>
      <c r="DN400" s="1"/>
      <c r="DO400" s="1"/>
      <c r="DP400" s="1"/>
      <c r="DQ400" s="1"/>
      <c r="DR400" s="1"/>
      <c r="DS400" s="1"/>
      <c r="DT400" s="1"/>
      <c r="DU400" s="1"/>
      <c r="DV400" s="1"/>
      <c r="DW400" s="1"/>
      <c r="DX400" s="1"/>
      <c r="DY400" s="1"/>
      <c r="DZ400" s="1"/>
      <c r="EA400" s="1"/>
      <c r="EB400" s="1"/>
      <c r="EC400" s="1"/>
      <c r="ED400" s="1"/>
      <c r="EE400" s="1"/>
      <c r="EF400" s="1"/>
      <c r="EG400" s="1"/>
      <c r="EH400" s="1"/>
      <c r="EI400" s="1"/>
      <c r="EJ400" s="1"/>
      <c r="EK400" s="1"/>
      <c r="EL400" s="1"/>
      <c r="EM400" s="1"/>
      <c r="EN400" s="1"/>
      <c r="EO400" s="1"/>
      <c r="EP400" s="1"/>
      <c r="EQ400" s="1"/>
      <c r="ER400" s="1"/>
      <c r="ES400" s="1"/>
      <c r="ET400" s="1"/>
      <c r="EU400" s="1"/>
      <c r="EV400" s="1"/>
      <c r="EW400" s="1"/>
      <c r="EX400" s="1"/>
      <c r="EY400" s="1"/>
      <c r="EZ400" s="1"/>
      <c r="FA400" s="1"/>
      <c r="FB400" s="1"/>
      <c r="FC400" s="1"/>
      <c r="FD400" s="1"/>
      <c r="FE400" s="1"/>
      <c r="FF400" s="1"/>
      <c r="FG400" s="1"/>
      <c r="FH400" s="1"/>
      <c r="FI400" s="1"/>
      <c r="FJ400" s="1"/>
      <c r="FK400" s="1"/>
      <c r="FL400" s="1"/>
      <c r="FM400" s="1"/>
      <c r="FN400" s="1"/>
      <c r="FO400" s="1"/>
      <c r="FP400" s="1"/>
      <c r="FQ400" s="1"/>
      <c r="FR400" s="1"/>
      <c r="FS400" s="1"/>
      <c r="FT400" s="1"/>
      <c r="FU400" s="1"/>
      <c r="FV400" s="1"/>
      <c r="FW400" s="1"/>
      <c r="FX400" s="1"/>
      <c r="FY400" s="1"/>
      <c r="FZ400" s="1"/>
      <c r="GA400" s="1"/>
      <c r="GB400" s="1"/>
      <c r="GC400" s="1"/>
      <c r="GD400" s="1"/>
      <c r="GE400" s="1"/>
      <c r="GF400" s="1"/>
      <c r="GG400" s="1"/>
      <c r="GH400" s="1"/>
      <c r="GI400" s="1"/>
      <c r="GJ400" s="1"/>
      <c r="GK400" s="1"/>
      <c r="GL400" s="1"/>
      <c r="GM400" s="1"/>
      <c r="GN400" s="1"/>
      <c r="GO400" s="1"/>
      <c r="GP400" s="1"/>
      <c r="GQ400" s="1"/>
      <c r="GR400" s="1"/>
      <c r="GS400" s="1"/>
      <c r="GT400" s="1"/>
      <c r="GU400" s="1"/>
      <c r="GV400" s="1"/>
      <c r="GW400" s="1"/>
      <c r="GX400" s="1"/>
      <c r="GY400" s="1"/>
      <c r="GZ400" s="1"/>
      <c r="HA400" s="1"/>
      <c r="HB400" s="1"/>
      <c r="HC400" s="1"/>
      <c r="HD400" s="1"/>
      <c r="HE400" s="1"/>
      <c r="HF400" s="1"/>
      <c r="HG400" s="1"/>
      <c r="HH400" s="1"/>
      <c r="HI400" s="1"/>
      <c r="HJ400" s="1"/>
      <c r="HK400" s="1"/>
      <c r="HL400" s="1"/>
      <c r="HM400" s="1"/>
      <c r="HN400" s="1"/>
      <c r="HO400" s="1"/>
      <c r="HP400" s="1"/>
      <c r="HQ400" s="1"/>
      <c r="HR400" s="1"/>
      <c r="HS400" s="1"/>
      <c r="HT400" s="1"/>
      <c r="HU400" s="1"/>
      <c r="HV400" s="1"/>
      <c r="HW400" s="1"/>
      <c r="HX400" s="1"/>
      <c r="HY400" s="1"/>
      <c r="HZ400" s="1"/>
      <c r="IA400" s="1"/>
      <c r="IB400" s="1"/>
      <c r="IC400" s="1"/>
      <c r="ID400" s="1"/>
      <c r="IE400" s="1"/>
      <c r="IF400" s="1"/>
      <c r="IG400" s="1"/>
      <c r="IH400" s="1"/>
      <c r="II400" s="1"/>
      <c r="IJ400" s="1"/>
      <c r="IK400" s="1"/>
    </row>
    <row r="401" spans="1:245" s="69" customFormat="1" x14ac:dyDescent="0.35">
      <c r="A401" s="86" t="s">
        <v>829</v>
      </c>
      <c r="B401" s="86" t="s">
        <v>830</v>
      </c>
      <c r="C401" s="86" t="s">
        <v>24</v>
      </c>
      <c r="D401" s="88">
        <v>6000000</v>
      </c>
      <c r="E401" s="76"/>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c r="CW401" s="1"/>
      <c r="CX401" s="1"/>
      <c r="CY401" s="1"/>
      <c r="CZ401" s="1"/>
      <c r="DA401" s="1"/>
      <c r="DB401" s="1"/>
      <c r="DC401" s="1"/>
      <c r="DD401" s="1"/>
      <c r="DE401" s="1"/>
      <c r="DF401" s="1"/>
      <c r="DG401" s="1"/>
      <c r="DH401" s="1"/>
      <c r="DI401" s="1"/>
      <c r="DJ401" s="1"/>
      <c r="DK401" s="1"/>
      <c r="DL401" s="1"/>
      <c r="DM401" s="1"/>
      <c r="DN401" s="1"/>
      <c r="DO401" s="1"/>
      <c r="DP401" s="1"/>
      <c r="DQ401" s="1"/>
      <c r="DR401" s="1"/>
      <c r="DS401" s="1"/>
      <c r="DT401" s="1"/>
      <c r="DU401" s="1"/>
      <c r="DV401" s="1"/>
      <c r="DW401" s="1"/>
      <c r="DX401" s="1"/>
      <c r="DY401" s="1"/>
      <c r="DZ401" s="1"/>
      <c r="EA401" s="1"/>
      <c r="EB401" s="1"/>
      <c r="EC401" s="1"/>
      <c r="ED401" s="1"/>
      <c r="EE401" s="1"/>
      <c r="EF401" s="1"/>
      <c r="EG401" s="1"/>
      <c r="EH401" s="1"/>
      <c r="EI401" s="1"/>
      <c r="EJ401" s="1"/>
      <c r="EK401" s="1"/>
      <c r="EL401" s="1"/>
      <c r="EM401" s="1"/>
      <c r="EN401" s="1"/>
      <c r="EO401" s="1"/>
      <c r="EP401" s="1"/>
      <c r="EQ401" s="1"/>
      <c r="ER401" s="1"/>
      <c r="ES401" s="1"/>
      <c r="ET401" s="1"/>
      <c r="EU401" s="1"/>
      <c r="EV401" s="1"/>
      <c r="EW401" s="1"/>
      <c r="EX401" s="1"/>
      <c r="EY401" s="1"/>
      <c r="EZ401" s="1"/>
      <c r="FA401" s="1"/>
      <c r="FB401" s="1"/>
      <c r="FC401" s="1"/>
      <c r="FD401" s="1"/>
      <c r="FE401" s="1"/>
      <c r="FF401" s="1"/>
      <c r="FG401" s="1"/>
      <c r="FH401" s="1"/>
      <c r="FI401" s="1"/>
      <c r="FJ401" s="1"/>
      <c r="FK401" s="1"/>
      <c r="FL401" s="1"/>
      <c r="FM401" s="1"/>
      <c r="FN401" s="1"/>
      <c r="FO401" s="1"/>
      <c r="FP401" s="1"/>
      <c r="FQ401" s="1"/>
      <c r="FR401" s="1"/>
      <c r="FS401" s="1"/>
      <c r="FT401" s="1"/>
      <c r="FU401" s="1"/>
      <c r="FV401" s="1"/>
      <c r="FW401" s="1"/>
      <c r="FX401" s="1"/>
      <c r="FY401" s="1"/>
      <c r="FZ401" s="1"/>
      <c r="GA401" s="1"/>
      <c r="GB401" s="1"/>
      <c r="GC401" s="1"/>
      <c r="GD401" s="1"/>
      <c r="GE401" s="1"/>
      <c r="GF401" s="1"/>
      <c r="GG401" s="1"/>
      <c r="GH401" s="1"/>
      <c r="GI401" s="1"/>
      <c r="GJ401" s="1"/>
      <c r="GK401" s="1"/>
      <c r="GL401" s="1"/>
      <c r="GM401" s="1"/>
      <c r="GN401" s="1"/>
      <c r="GO401" s="1"/>
      <c r="GP401" s="1"/>
      <c r="GQ401" s="1"/>
      <c r="GR401" s="1"/>
      <c r="GS401" s="1"/>
      <c r="GT401" s="1"/>
      <c r="GU401" s="1"/>
      <c r="GV401" s="1"/>
      <c r="GW401" s="1"/>
      <c r="GX401" s="1"/>
      <c r="GY401" s="1"/>
      <c r="GZ401" s="1"/>
      <c r="HA401" s="1"/>
      <c r="HB401" s="1"/>
      <c r="HC401" s="1"/>
      <c r="HD401" s="1"/>
      <c r="HE401" s="1"/>
      <c r="HF401" s="1"/>
      <c r="HG401" s="1"/>
      <c r="HH401" s="1"/>
      <c r="HI401" s="1"/>
      <c r="HJ401" s="1"/>
      <c r="HK401" s="1"/>
      <c r="HL401" s="1"/>
      <c r="HM401" s="1"/>
      <c r="HN401" s="1"/>
      <c r="HO401" s="1"/>
      <c r="HP401" s="1"/>
      <c r="HQ401" s="1"/>
      <c r="HR401" s="1"/>
      <c r="HS401" s="1"/>
      <c r="HT401" s="1"/>
      <c r="HU401" s="1"/>
      <c r="HV401" s="1"/>
      <c r="HW401" s="1"/>
      <c r="HX401" s="1"/>
      <c r="HY401" s="1"/>
      <c r="HZ401" s="1"/>
      <c r="IA401" s="1"/>
      <c r="IB401" s="1"/>
      <c r="IC401" s="1"/>
      <c r="ID401" s="1"/>
      <c r="IE401" s="1"/>
      <c r="IF401" s="1"/>
      <c r="IG401" s="1"/>
      <c r="IH401" s="1"/>
      <c r="II401" s="1"/>
      <c r="IJ401" s="1"/>
      <c r="IK401" s="1"/>
    </row>
    <row r="402" spans="1:245" x14ac:dyDescent="0.35">
      <c r="A402" s="86" t="s">
        <v>831</v>
      </c>
      <c r="B402" s="86" t="s">
        <v>832</v>
      </c>
      <c r="C402" s="86" t="s">
        <v>24</v>
      </c>
      <c r="D402" s="88">
        <v>6000000</v>
      </c>
    </row>
    <row r="403" spans="1:245" x14ac:dyDescent="0.35">
      <c r="A403" s="86" t="s">
        <v>833</v>
      </c>
      <c r="B403" s="86" t="s">
        <v>834</v>
      </c>
      <c r="C403" s="86" t="s">
        <v>24</v>
      </c>
      <c r="D403" s="88">
        <v>6000000</v>
      </c>
    </row>
    <row r="404" spans="1:245" x14ac:dyDescent="0.35">
      <c r="A404" s="86" t="s">
        <v>835</v>
      </c>
      <c r="B404" s="86" t="s">
        <v>836</v>
      </c>
      <c r="C404" s="86" t="s">
        <v>24</v>
      </c>
      <c r="D404" s="88">
        <v>6000000</v>
      </c>
    </row>
    <row r="405" spans="1:245" x14ac:dyDescent="0.35">
      <c r="D405" s="88"/>
    </row>
    <row r="406" spans="1:245" x14ac:dyDescent="0.35">
      <c r="A406" s="86" t="s">
        <v>837</v>
      </c>
      <c r="B406" s="86" t="s">
        <v>838</v>
      </c>
      <c r="C406" s="86" t="s">
        <v>40</v>
      </c>
      <c r="D406" s="88">
        <v>6000000</v>
      </c>
    </row>
    <row r="407" spans="1:245" x14ac:dyDescent="0.35">
      <c r="A407" s="86" t="s">
        <v>839</v>
      </c>
      <c r="B407" s="86" t="s">
        <v>840</v>
      </c>
      <c r="C407" s="86" t="s">
        <v>40</v>
      </c>
      <c r="D407" s="88">
        <v>5000000</v>
      </c>
    </row>
    <row r="408" spans="1:245" s="70" customFormat="1" x14ac:dyDescent="0.35">
      <c r="A408" s="86" t="s">
        <v>841</v>
      </c>
      <c r="B408" s="86" t="s">
        <v>842</v>
      </c>
      <c r="C408" s="86" t="s">
        <v>40</v>
      </c>
      <c r="D408" s="88">
        <v>5000000</v>
      </c>
      <c r="E408" s="78"/>
      <c r="F408" s="69"/>
      <c r="G408" s="69"/>
      <c r="H408" s="69"/>
      <c r="I408" s="69"/>
      <c r="J408" s="69"/>
      <c r="K408" s="69"/>
      <c r="L408" s="69"/>
      <c r="M408" s="69"/>
      <c r="N408" s="69"/>
      <c r="O408" s="69"/>
      <c r="P408" s="69"/>
      <c r="Q408" s="69"/>
      <c r="R408" s="69"/>
      <c r="S408" s="69"/>
      <c r="T408" s="69"/>
      <c r="U408" s="69"/>
      <c r="V408" s="69"/>
      <c r="W408" s="69"/>
      <c r="X408" s="69"/>
      <c r="Y408" s="69"/>
      <c r="Z408" s="69"/>
      <c r="AA408" s="69"/>
      <c r="AB408" s="69"/>
      <c r="AC408" s="69"/>
      <c r="AD408" s="69"/>
      <c r="AE408" s="69"/>
      <c r="AF408" s="69"/>
      <c r="AG408" s="69"/>
      <c r="AH408" s="69"/>
      <c r="AI408" s="69"/>
      <c r="AJ408" s="69"/>
      <c r="AK408" s="69"/>
      <c r="AL408" s="69"/>
      <c r="AM408" s="69"/>
      <c r="AN408" s="69"/>
      <c r="AO408" s="69"/>
      <c r="AP408" s="69"/>
      <c r="AQ408" s="69"/>
      <c r="AR408" s="69"/>
      <c r="AS408" s="69"/>
      <c r="AT408" s="69"/>
      <c r="AU408" s="69"/>
      <c r="AV408" s="69"/>
      <c r="AW408" s="69"/>
      <c r="AX408" s="69"/>
      <c r="AY408" s="69"/>
      <c r="AZ408" s="69"/>
      <c r="BA408" s="69"/>
      <c r="BB408" s="69"/>
      <c r="BC408" s="69"/>
      <c r="BD408" s="69"/>
      <c r="BE408" s="69"/>
      <c r="BF408" s="69"/>
      <c r="BG408" s="69"/>
      <c r="BH408" s="69"/>
      <c r="BI408" s="69"/>
      <c r="BJ408" s="69"/>
      <c r="BK408" s="69"/>
      <c r="BL408" s="69"/>
      <c r="BM408" s="69"/>
      <c r="BN408" s="69"/>
      <c r="BO408" s="69"/>
      <c r="BP408" s="69"/>
      <c r="BQ408" s="69"/>
      <c r="BR408" s="69"/>
      <c r="BS408" s="69"/>
      <c r="BT408" s="69"/>
      <c r="BU408" s="69"/>
      <c r="BV408" s="69"/>
      <c r="BW408" s="69"/>
      <c r="BX408" s="69"/>
      <c r="BY408" s="69"/>
      <c r="BZ408" s="69"/>
      <c r="CA408" s="69"/>
      <c r="CB408" s="69"/>
      <c r="CC408" s="69"/>
      <c r="CD408" s="69"/>
      <c r="CE408" s="69"/>
      <c r="CF408" s="69"/>
      <c r="CG408" s="69"/>
      <c r="CH408" s="69"/>
      <c r="CI408" s="69"/>
      <c r="CJ408" s="69"/>
      <c r="CK408" s="69"/>
      <c r="CL408" s="69"/>
      <c r="CM408" s="69"/>
      <c r="CN408" s="69"/>
      <c r="CO408" s="69"/>
      <c r="CP408" s="69"/>
      <c r="CQ408" s="69"/>
      <c r="CR408" s="69"/>
      <c r="CS408" s="69"/>
      <c r="CT408" s="69"/>
      <c r="CU408" s="69"/>
      <c r="CV408" s="69"/>
      <c r="CW408" s="69"/>
      <c r="CX408" s="69"/>
      <c r="CY408" s="69"/>
      <c r="CZ408" s="69"/>
      <c r="DA408" s="69"/>
      <c r="DB408" s="69"/>
      <c r="DC408" s="69"/>
      <c r="DD408" s="69"/>
      <c r="DE408" s="69"/>
      <c r="DF408" s="69"/>
      <c r="DG408" s="69"/>
      <c r="DH408" s="69"/>
      <c r="DI408" s="69"/>
      <c r="DJ408" s="69"/>
      <c r="DK408" s="69"/>
      <c r="DL408" s="69"/>
      <c r="DM408" s="69"/>
      <c r="DN408" s="69"/>
      <c r="DO408" s="69"/>
      <c r="DP408" s="69"/>
      <c r="DQ408" s="69"/>
      <c r="DR408" s="69"/>
      <c r="DS408" s="69"/>
      <c r="DT408" s="69"/>
      <c r="DU408" s="69"/>
      <c r="DV408" s="69"/>
      <c r="DW408" s="69"/>
      <c r="DX408" s="69"/>
      <c r="DY408" s="69"/>
      <c r="DZ408" s="69"/>
      <c r="EA408" s="69"/>
      <c r="EB408" s="69"/>
      <c r="EC408" s="69"/>
      <c r="ED408" s="69"/>
      <c r="EE408" s="69"/>
      <c r="EF408" s="69"/>
      <c r="EG408" s="69"/>
      <c r="EH408" s="69"/>
      <c r="EI408" s="69"/>
      <c r="EJ408" s="69"/>
      <c r="EK408" s="69"/>
      <c r="EL408" s="69"/>
      <c r="EM408" s="69"/>
      <c r="EN408" s="69"/>
      <c r="EO408" s="69"/>
      <c r="EP408" s="69"/>
      <c r="EQ408" s="69"/>
      <c r="ER408" s="69"/>
      <c r="ES408" s="69"/>
      <c r="ET408" s="69"/>
      <c r="EU408" s="69"/>
      <c r="EV408" s="69"/>
      <c r="EW408" s="69"/>
      <c r="EX408" s="69"/>
      <c r="EY408" s="69"/>
      <c r="EZ408" s="69"/>
      <c r="FA408" s="69"/>
      <c r="FB408" s="69"/>
      <c r="FC408" s="69"/>
      <c r="FD408" s="69"/>
      <c r="FE408" s="69"/>
      <c r="FF408" s="69"/>
      <c r="FG408" s="69"/>
      <c r="FH408" s="69"/>
      <c r="FI408" s="69"/>
      <c r="FJ408" s="69"/>
      <c r="FK408" s="69"/>
      <c r="FL408" s="69"/>
      <c r="FM408" s="69"/>
      <c r="FN408" s="69"/>
      <c r="FO408" s="69"/>
      <c r="FP408" s="69"/>
      <c r="FQ408" s="69"/>
      <c r="FR408" s="69"/>
      <c r="FS408" s="69"/>
      <c r="FT408" s="69"/>
      <c r="FU408" s="69"/>
      <c r="FV408" s="69"/>
      <c r="FW408" s="69"/>
      <c r="FX408" s="69"/>
      <c r="FY408" s="69"/>
      <c r="FZ408" s="69"/>
      <c r="GA408" s="69"/>
      <c r="GB408" s="69"/>
      <c r="GC408" s="69"/>
      <c r="GD408" s="69"/>
      <c r="GE408" s="69"/>
      <c r="GF408" s="69"/>
      <c r="GG408" s="69"/>
      <c r="GH408" s="69"/>
      <c r="GI408" s="69"/>
      <c r="GJ408" s="69"/>
      <c r="GK408" s="69"/>
      <c r="GL408" s="69"/>
      <c r="GM408" s="69"/>
      <c r="GN408" s="69"/>
      <c r="GO408" s="69"/>
      <c r="GP408" s="69"/>
      <c r="GQ408" s="69"/>
      <c r="GR408" s="69"/>
      <c r="GS408" s="69"/>
      <c r="GT408" s="69"/>
      <c r="GU408" s="69"/>
      <c r="GV408" s="69"/>
      <c r="GW408" s="69"/>
      <c r="GX408" s="69"/>
      <c r="GY408" s="69"/>
      <c r="GZ408" s="69"/>
      <c r="HA408" s="69"/>
      <c r="HB408" s="69"/>
      <c r="HC408" s="69"/>
      <c r="HD408" s="69"/>
      <c r="HE408" s="69"/>
      <c r="HF408" s="69"/>
      <c r="HG408" s="69"/>
      <c r="HH408" s="69"/>
      <c r="HI408" s="69"/>
      <c r="HJ408" s="69"/>
      <c r="HK408" s="69"/>
      <c r="HL408" s="69"/>
      <c r="HM408" s="69"/>
      <c r="HN408" s="69"/>
      <c r="HO408" s="69"/>
      <c r="HP408" s="69"/>
      <c r="HQ408" s="69"/>
      <c r="HR408" s="69"/>
      <c r="HS408" s="69"/>
      <c r="HT408" s="69"/>
      <c r="HU408" s="69"/>
      <c r="HV408" s="69"/>
      <c r="HW408" s="69"/>
      <c r="HX408" s="69"/>
      <c r="HY408" s="69"/>
      <c r="HZ408" s="69"/>
      <c r="IA408" s="69"/>
      <c r="IB408" s="69"/>
      <c r="IC408" s="69"/>
      <c r="ID408" s="69"/>
      <c r="IE408" s="69"/>
      <c r="IF408" s="69"/>
      <c r="IG408" s="69"/>
      <c r="IH408" s="69"/>
      <c r="II408" s="69"/>
      <c r="IJ408" s="69"/>
      <c r="IK408" s="69"/>
    </row>
    <row r="409" spans="1:245" s="70" customFormat="1" x14ac:dyDescent="0.35">
      <c r="A409" s="86" t="s">
        <v>930</v>
      </c>
      <c r="B409" s="86" t="s">
        <v>931</v>
      </c>
      <c r="C409" s="86" t="s">
        <v>40</v>
      </c>
      <c r="D409" s="88">
        <v>5000000</v>
      </c>
      <c r="E409" s="78"/>
      <c r="F409" s="69"/>
      <c r="G409" s="69"/>
      <c r="H409" s="69"/>
      <c r="I409" s="69"/>
      <c r="J409" s="69"/>
      <c r="K409" s="69"/>
      <c r="L409" s="69"/>
      <c r="M409" s="69"/>
      <c r="N409" s="69"/>
      <c r="O409" s="69"/>
      <c r="P409" s="69"/>
      <c r="Q409" s="69"/>
      <c r="R409" s="69"/>
      <c r="S409" s="69"/>
      <c r="T409" s="69"/>
      <c r="U409" s="69"/>
      <c r="V409" s="69"/>
      <c r="W409" s="69"/>
      <c r="X409" s="69"/>
      <c r="Y409" s="69"/>
      <c r="Z409" s="69"/>
      <c r="AA409" s="69"/>
      <c r="AB409" s="69"/>
      <c r="AC409" s="69"/>
      <c r="AD409" s="69"/>
      <c r="AE409" s="69"/>
      <c r="AF409" s="69"/>
      <c r="AG409" s="69"/>
      <c r="AH409" s="69"/>
      <c r="AI409" s="69"/>
      <c r="AJ409" s="69"/>
      <c r="AK409" s="69"/>
      <c r="AL409" s="69"/>
      <c r="AM409" s="69"/>
      <c r="AN409" s="69"/>
      <c r="AO409" s="69"/>
      <c r="AP409" s="69"/>
      <c r="AQ409" s="69"/>
      <c r="AR409" s="69"/>
      <c r="AS409" s="69"/>
      <c r="AT409" s="69"/>
      <c r="AU409" s="69"/>
      <c r="AV409" s="69"/>
      <c r="AW409" s="69"/>
      <c r="AX409" s="69"/>
      <c r="AY409" s="69"/>
      <c r="AZ409" s="69"/>
      <c r="BA409" s="69"/>
      <c r="BB409" s="69"/>
      <c r="BC409" s="69"/>
      <c r="BD409" s="69"/>
      <c r="BE409" s="69"/>
      <c r="BF409" s="69"/>
      <c r="BG409" s="69"/>
      <c r="BH409" s="69"/>
      <c r="BI409" s="69"/>
      <c r="BJ409" s="69"/>
      <c r="BK409" s="69"/>
      <c r="BL409" s="69"/>
      <c r="BM409" s="69"/>
      <c r="BN409" s="69"/>
      <c r="BO409" s="69"/>
      <c r="BP409" s="69"/>
      <c r="BQ409" s="69"/>
      <c r="BR409" s="69"/>
      <c r="BS409" s="69"/>
      <c r="BT409" s="69"/>
      <c r="BU409" s="69"/>
      <c r="BV409" s="69"/>
      <c r="BW409" s="69"/>
      <c r="BX409" s="69"/>
      <c r="BY409" s="69"/>
      <c r="BZ409" s="69"/>
      <c r="CA409" s="69"/>
      <c r="CB409" s="69"/>
      <c r="CC409" s="69"/>
      <c r="CD409" s="69"/>
      <c r="CE409" s="69"/>
      <c r="CF409" s="69"/>
      <c r="CG409" s="69"/>
      <c r="CH409" s="69"/>
      <c r="CI409" s="69"/>
      <c r="CJ409" s="69"/>
      <c r="CK409" s="69"/>
      <c r="CL409" s="69"/>
      <c r="CM409" s="69"/>
      <c r="CN409" s="69"/>
      <c r="CO409" s="69"/>
      <c r="CP409" s="69"/>
      <c r="CQ409" s="69"/>
      <c r="CR409" s="69"/>
      <c r="CS409" s="69"/>
      <c r="CT409" s="69"/>
      <c r="CU409" s="69"/>
      <c r="CV409" s="69"/>
      <c r="CW409" s="69"/>
      <c r="CX409" s="69"/>
      <c r="CY409" s="69"/>
      <c r="CZ409" s="69"/>
      <c r="DA409" s="69"/>
      <c r="DB409" s="69"/>
      <c r="DC409" s="69"/>
      <c r="DD409" s="69"/>
      <c r="DE409" s="69"/>
      <c r="DF409" s="69"/>
      <c r="DG409" s="69"/>
      <c r="DH409" s="69"/>
      <c r="DI409" s="69"/>
      <c r="DJ409" s="69"/>
      <c r="DK409" s="69"/>
      <c r="DL409" s="69"/>
      <c r="DM409" s="69"/>
      <c r="DN409" s="69"/>
      <c r="DO409" s="69"/>
      <c r="DP409" s="69"/>
      <c r="DQ409" s="69"/>
      <c r="DR409" s="69"/>
      <c r="DS409" s="69"/>
      <c r="DT409" s="69"/>
      <c r="DU409" s="69"/>
      <c r="DV409" s="69"/>
      <c r="DW409" s="69"/>
      <c r="DX409" s="69"/>
      <c r="DY409" s="69"/>
      <c r="DZ409" s="69"/>
      <c r="EA409" s="69"/>
      <c r="EB409" s="69"/>
      <c r="EC409" s="69"/>
      <c r="ED409" s="69"/>
      <c r="EE409" s="69"/>
      <c r="EF409" s="69"/>
      <c r="EG409" s="69"/>
      <c r="EH409" s="69"/>
      <c r="EI409" s="69"/>
      <c r="EJ409" s="69"/>
      <c r="EK409" s="69"/>
      <c r="EL409" s="69"/>
      <c r="EM409" s="69"/>
      <c r="EN409" s="69"/>
      <c r="EO409" s="69"/>
      <c r="EP409" s="69"/>
      <c r="EQ409" s="69"/>
      <c r="ER409" s="69"/>
      <c r="ES409" s="69"/>
      <c r="ET409" s="69"/>
      <c r="EU409" s="69"/>
      <c r="EV409" s="69"/>
      <c r="EW409" s="69"/>
      <c r="EX409" s="69"/>
      <c r="EY409" s="69"/>
      <c r="EZ409" s="69"/>
      <c r="FA409" s="69"/>
      <c r="FB409" s="69"/>
      <c r="FC409" s="69"/>
      <c r="FD409" s="69"/>
      <c r="FE409" s="69"/>
      <c r="FF409" s="69"/>
      <c r="FG409" s="69"/>
      <c r="FH409" s="69"/>
      <c r="FI409" s="69"/>
      <c r="FJ409" s="69"/>
      <c r="FK409" s="69"/>
      <c r="FL409" s="69"/>
      <c r="FM409" s="69"/>
      <c r="FN409" s="69"/>
      <c r="FO409" s="69"/>
      <c r="FP409" s="69"/>
      <c r="FQ409" s="69"/>
      <c r="FR409" s="69"/>
      <c r="FS409" s="69"/>
      <c r="FT409" s="69"/>
      <c r="FU409" s="69"/>
      <c r="FV409" s="69"/>
      <c r="FW409" s="69"/>
      <c r="FX409" s="69"/>
      <c r="FY409" s="69"/>
      <c r="FZ409" s="69"/>
      <c r="GA409" s="69"/>
      <c r="GB409" s="69"/>
      <c r="GC409" s="69"/>
      <c r="GD409" s="69"/>
      <c r="GE409" s="69"/>
      <c r="GF409" s="69"/>
      <c r="GG409" s="69"/>
      <c r="GH409" s="69"/>
      <c r="GI409" s="69"/>
      <c r="GJ409" s="69"/>
      <c r="GK409" s="69"/>
      <c r="GL409" s="69"/>
      <c r="GM409" s="69"/>
      <c r="GN409" s="69"/>
      <c r="GO409" s="69"/>
      <c r="GP409" s="69"/>
      <c r="GQ409" s="69"/>
      <c r="GR409" s="69"/>
      <c r="GS409" s="69"/>
      <c r="GT409" s="69"/>
      <c r="GU409" s="69"/>
      <c r="GV409" s="69"/>
      <c r="GW409" s="69"/>
      <c r="GX409" s="69"/>
      <c r="GY409" s="69"/>
      <c r="GZ409" s="69"/>
      <c r="HA409" s="69"/>
      <c r="HB409" s="69"/>
      <c r="HC409" s="69"/>
      <c r="HD409" s="69"/>
      <c r="HE409" s="69"/>
      <c r="HF409" s="69"/>
      <c r="HG409" s="69"/>
      <c r="HH409" s="69"/>
      <c r="HI409" s="69"/>
      <c r="HJ409" s="69"/>
      <c r="HK409" s="69"/>
      <c r="HL409" s="69"/>
      <c r="HM409" s="69"/>
      <c r="HN409" s="69"/>
      <c r="HO409" s="69"/>
      <c r="HP409" s="69"/>
      <c r="HQ409" s="69"/>
      <c r="HR409" s="69"/>
      <c r="HS409" s="69"/>
      <c r="HT409" s="69"/>
      <c r="HU409" s="69"/>
      <c r="HV409" s="69"/>
      <c r="HW409" s="69"/>
      <c r="HX409" s="69"/>
      <c r="HY409" s="69"/>
      <c r="HZ409" s="69"/>
      <c r="IA409" s="69"/>
      <c r="IB409" s="69"/>
      <c r="IC409" s="69"/>
      <c r="ID409" s="69"/>
      <c r="IE409" s="69"/>
      <c r="IF409" s="69"/>
      <c r="IG409" s="69"/>
      <c r="IH409" s="69"/>
      <c r="II409" s="69"/>
      <c r="IJ409" s="69"/>
      <c r="IK409" s="69"/>
    </row>
    <row r="410" spans="1:245" x14ac:dyDescent="0.35">
      <c r="D410" s="88"/>
    </row>
    <row r="411" spans="1:245" s="68" customFormat="1" x14ac:dyDescent="0.35">
      <c r="A411" s="86"/>
      <c r="B411" s="86"/>
      <c r="C411" s="86"/>
      <c r="D411" s="88"/>
      <c r="E411" s="77"/>
    </row>
    <row r="412" spans="1:245" s="68" customFormat="1" x14ac:dyDescent="0.35">
      <c r="A412" s="86"/>
      <c r="B412" s="87" t="s">
        <v>481</v>
      </c>
      <c r="C412" s="86"/>
      <c r="D412" s="88"/>
      <c r="E412" s="77"/>
    </row>
    <row r="413" spans="1:245" x14ac:dyDescent="0.35">
      <c r="A413" s="86" t="s">
        <v>482</v>
      </c>
      <c r="B413" s="86" t="s">
        <v>483</v>
      </c>
      <c r="C413" s="86" t="s">
        <v>6</v>
      </c>
      <c r="D413" s="88">
        <v>14000000</v>
      </c>
      <c r="E413" s="81"/>
      <c r="F413" s="72"/>
      <c r="G413" s="72"/>
      <c r="H413" s="72"/>
      <c r="I413" s="72"/>
      <c r="J413" s="72"/>
      <c r="K413" s="72"/>
      <c r="L413" s="72"/>
      <c r="M413" s="72"/>
      <c r="N413" s="72"/>
      <c r="O413" s="72"/>
      <c r="P413" s="72"/>
      <c r="Q413" s="72"/>
      <c r="R413" s="72"/>
      <c r="S413" s="72"/>
      <c r="T413" s="72"/>
      <c r="U413" s="72"/>
      <c r="V413" s="72"/>
      <c r="W413" s="72"/>
      <c r="X413" s="72"/>
      <c r="Y413" s="72"/>
      <c r="Z413" s="72"/>
      <c r="AA413" s="72"/>
      <c r="AB413" s="72"/>
      <c r="AC413" s="72"/>
      <c r="AD413" s="72"/>
      <c r="AE413" s="72"/>
      <c r="AF413" s="72"/>
      <c r="AG413" s="72"/>
      <c r="AH413" s="72"/>
      <c r="AI413" s="72"/>
      <c r="AJ413" s="72"/>
      <c r="AK413" s="72"/>
      <c r="AL413" s="72"/>
      <c r="AM413" s="72"/>
      <c r="AN413" s="72"/>
      <c r="AO413" s="72"/>
      <c r="AP413" s="72"/>
      <c r="AQ413" s="72"/>
      <c r="AR413" s="72"/>
      <c r="AS413" s="72"/>
      <c r="AT413" s="72"/>
      <c r="AU413" s="72"/>
      <c r="AV413" s="72"/>
      <c r="AW413" s="72"/>
      <c r="AX413" s="72"/>
      <c r="AY413" s="72"/>
      <c r="AZ413" s="72"/>
      <c r="BA413" s="72"/>
      <c r="BB413" s="72"/>
      <c r="BC413" s="72"/>
      <c r="BD413" s="72"/>
      <c r="BE413" s="72"/>
      <c r="BF413" s="72"/>
      <c r="BG413" s="72"/>
      <c r="BH413" s="72"/>
      <c r="BI413" s="72"/>
      <c r="BJ413" s="72"/>
      <c r="BK413" s="72"/>
      <c r="BL413" s="72"/>
      <c r="BM413" s="72"/>
      <c r="BN413" s="72"/>
      <c r="BO413" s="72"/>
      <c r="BP413" s="72"/>
      <c r="BQ413" s="72"/>
      <c r="BR413" s="72"/>
      <c r="BS413" s="72"/>
      <c r="BT413" s="72"/>
      <c r="BU413" s="72"/>
      <c r="BV413" s="72"/>
      <c r="BW413" s="72"/>
      <c r="BX413" s="72"/>
      <c r="BY413" s="72"/>
      <c r="BZ413" s="72"/>
      <c r="CA413" s="72"/>
      <c r="CB413" s="72"/>
      <c r="CC413" s="72"/>
      <c r="CD413" s="72"/>
      <c r="CE413" s="72"/>
      <c r="CF413" s="72"/>
      <c r="CG413" s="72"/>
      <c r="CH413" s="72"/>
      <c r="CI413" s="72"/>
      <c r="CJ413" s="72"/>
      <c r="CK413" s="72"/>
      <c r="CL413" s="72"/>
      <c r="CM413" s="72"/>
      <c r="CN413" s="72"/>
      <c r="CO413" s="72"/>
      <c r="CP413" s="72"/>
      <c r="CQ413" s="72"/>
      <c r="CR413" s="72"/>
      <c r="CS413" s="72"/>
      <c r="CT413" s="72"/>
      <c r="CU413" s="72"/>
      <c r="CV413" s="72"/>
      <c r="CW413" s="72"/>
      <c r="CX413" s="72"/>
      <c r="CY413" s="72"/>
      <c r="CZ413" s="72"/>
      <c r="DA413" s="72"/>
      <c r="DB413" s="72"/>
      <c r="DC413" s="72"/>
      <c r="DD413" s="72"/>
      <c r="DE413" s="72"/>
      <c r="DF413" s="72"/>
      <c r="DG413" s="72"/>
      <c r="DH413" s="72"/>
      <c r="DI413" s="72"/>
      <c r="DJ413" s="72"/>
      <c r="DK413" s="72"/>
      <c r="DL413" s="72"/>
      <c r="DM413" s="72"/>
      <c r="DN413" s="72"/>
      <c r="DO413" s="72"/>
      <c r="DP413" s="72"/>
      <c r="DQ413" s="72"/>
      <c r="DR413" s="72"/>
      <c r="DS413" s="72"/>
      <c r="DT413" s="72"/>
      <c r="DU413" s="72"/>
      <c r="DV413" s="72"/>
      <c r="DW413" s="72"/>
      <c r="DX413" s="72"/>
      <c r="DY413" s="72"/>
      <c r="DZ413" s="72"/>
      <c r="EA413" s="72"/>
      <c r="EB413" s="72"/>
      <c r="EC413" s="72"/>
      <c r="ED413" s="72"/>
      <c r="EE413" s="72"/>
      <c r="EF413" s="72"/>
      <c r="EG413" s="72"/>
      <c r="EH413" s="72"/>
      <c r="EI413" s="72"/>
      <c r="EJ413" s="72"/>
      <c r="EK413" s="72"/>
      <c r="EL413" s="72"/>
      <c r="EM413" s="72"/>
      <c r="EN413" s="72"/>
      <c r="EO413" s="72"/>
      <c r="EP413" s="72"/>
      <c r="EQ413" s="72"/>
      <c r="ER413" s="72"/>
      <c r="ES413" s="72"/>
      <c r="ET413" s="72"/>
      <c r="EU413" s="72"/>
      <c r="EV413" s="72"/>
      <c r="EW413" s="72"/>
      <c r="EX413" s="72"/>
      <c r="EY413" s="72"/>
      <c r="EZ413" s="72"/>
      <c r="FA413" s="72"/>
      <c r="FB413" s="72"/>
      <c r="FC413" s="72"/>
      <c r="FD413" s="72"/>
      <c r="FE413" s="72"/>
      <c r="FF413" s="72"/>
      <c r="FG413" s="72"/>
      <c r="FH413" s="72"/>
      <c r="FI413" s="72"/>
      <c r="FJ413" s="72"/>
      <c r="FK413" s="72"/>
      <c r="FL413" s="72"/>
      <c r="FM413" s="72"/>
      <c r="FN413" s="72"/>
      <c r="FO413" s="72"/>
      <c r="FP413" s="72"/>
      <c r="FQ413" s="72"/>
      <c r="FR413" s="72"/>
      <c r="FS413" s="72"/>
      <c r="FT413" s="72"/>
      <c r="FU413" s="72"/>
      <c r="FV413" s="72"/>
      <c r="FW413" s="72"/>
      <c r="FX413" s="72"/>
      <c r="FY413" s="72"/>
      <c r="FZ413" s="72"/>
      <c r="GA413" s="72"/>
      <c r="GB413" s="72"/>
      <c r="GC413" s="72"/>
      <c r="GD413" s="72"/>
      <c r="GE413" s="72"/>
      <c r="GF413" s="72"/>
      <c r="GG413" s="72"/>
      <c r="GH413" s="72"/>
      <c r="GI413" s="72"/>
      <c r="GJ413" s="72"/>
      <c r="GK413" s="72"/>
      <c r="GL413" s="72"/>
      <c r="GM413" s="72"/>
      <c r="GN413" s="72"/>
      <c r="GO413" s="72"/>
      <c r="GP413" s="72"/>
      <c r="GQ413" s="72"/>
      <c r="GR413" s="72"/>
      <c r="GS413" s="72"/>
      <c r="GT413" s="72"/>
      <c r="GU413" s="72"/>
      <c r="GV413" s="72"/>
      <c r="GW413" s="72"/>
      <c r="GX413" s="72"/>
      <c r="GY413" s="72"/>
      <c r="GZ413" s="72"/>
      <c r="HA413" s="72"/>
      <c r="HB413" s="72"/>
      <c r="HC413" s="72"/>
      <c r="HD413" s="72"/>
      <c r="HE413" s="72"/>
      <c r="HF413" s="72"/>
      <c r="HG413" s="72"/>
      <c r="HH413" s="72"/>
      <c r="HI413" s="72"/>
      <c r="HJ413" s="72"/>
      <c r="HK413" s="72"/>
      <c r="HL413" s="72"/>
      <c r="HM413" s="72"/>
      <c r="HN413" s="72"/>
      <c r="HO413" s="72"/>
      <c r="HP413" s="72"/>
      <c r="HQ413" s="72"/>
      <c r="HR413" s="72"/>
      <c r="HS413" s="72"/>
      <c r="HT413" s="72"/>
      <c r="HU413" s="72"/>
      <c r="HV413" s="72"/>
      <c r="HW413" s="72"/>
      <c r="HX413" s="72"/>
      <c r="HY413" s="72"/>
      <c r="HZ413" s="72"/>
      <c r="IA413" s="72"/>
      <c r="IB413" s="72"/>
      <c r="IC413" s="72"/>
      <c r="ID413" s="72"/>
      <c r="IE413" s="72"/>
      <c r="IF413" s="72"/>
      <c r="IG413" s="72"/>
      <c r="IH413" s="72"/>
      <c r="II413" s="72"/>
      <c r="IJ413" s="72"/>
      <c r="IK413" s="72"/>
    </row>
    <row r="414" spans="1:245" s="69" customFormat="1" x14ac:dyDescent="0.35">
      <c r="A414" s="86"/>
      <c r="B414" s="86"/>
      <c r="C414" s="86"/>
      <c r="D414" s="88"/>
      <c r="E414" s="81"/>
      <c r="F414" s="72"/>
      <c r="G414" s="72"/>
      <c r="H414" s="72"/>
      <c r="I414" s="72"/>
      <c r="J414" s="72"/>
      <c r="K414" s="72"/>
      <c r="L414" s="72"/>
      <c r="M414" s="72"/>
      <c r="N414" s="72"/>
      <c r="O414" s="72"/>
      <c r="P414" s="72"/>
      <c r="Q414" s="72"/>
      <c r="R414" s="72"/>
      <c r="S414" s="72"/>
      <c r="T414" s="72"/>
      <c r="U414" s="72"/>
      <c r="V414" s="72"/>
      <c r="W414" s="72"/>
      <c r="X414" s="72"/>
      <c r="Y414" s="72"/>
      <c r="Z414" s="72"/>
      <c r="AA414" s="72"/>
      <c r="AB414" s="72"/>
      <c r="AC414" s="72"/>
      <c r="AD414" s="72"/>
      <c r="AE414" s="72"/>
      <c r="AF414" s="72"/>
      <c r="AG414" s="72"/>
      <c r="AH414" s="72"/>
      <c r="AI414" s="72"/>
      <c r="AJ414" s="72"/>
      <c r="AK414" s="72"/>
      <c r="AL414" s="72"/>
      <c r="AM414" s="72"/>
      <c r="AN414" s="72"/>
      <c r="AO414" s="72"/>
      <c r="AP414" s="72"/>
      <c r="AQ414" s="72"/>
      <c r="AR414" s="72"/>
      <c r="AS414" s="72"/>
      <c r="AT414" s="72"/>
      <c r="AU414" s="72"/>
      <c r="AV414" s="72"/>
      <c r="AW414" s="72"/>
      <c r="AX414" s="72"/>
      <c r="AY414" s="72"/>
      <c r="AZ414" s="72"/>
      <c r="BA414" s="72"/>
      <c r="BB414" s="72"/>
      <c r="BC414" s="72"/>
      <c r="BD414" s="72"/>
      <c r="BE414" s="72"/>
      <c r="BF414" s="72"/>
      <c r="BG414" s="72"/>
      <c r="BH414" s="72"/>
      <c r="BI414" s="72"/>
      <c r="BJ414" s="72"/>
      <c r="BK414" s="72"/>
      <c r="BL414" s="72"/>
      <c r="BM414" s="72"/>
      <c r="BN414" s="72"/>
      <c r="BO414" s="72"/>
      <c r="BP414" s="72"/>
      <c r="BQ414" s="72"/>
      <c r="BR414" s="72"/>
      <c r="BS414" s="72"/>
      <c r="BT414" s="72"/>
      <c r="BU414" s="72"/>
      <c r="BV414" s="72"/>
      <c r="BW414" s="72"/>
      <c r="BX414" s="72"/>
      <c r="BY414" s="72"/>
      <c r="BZ414" s="72"/>
      <c r="CA414" s="72"/>
      <c r="CB414" s="72"/>
      <c r="CC414" s="72"/>
      <c r="CD414" s="72"/>
      <c r="CE414" s="72"/>
      <c r="CF414" s="72"/>
      <c r="CG414" s="72"/>
      <c r="CH414" s="72"/>
      <c r="CI414" s="72"/>
      <c r="CJ414" s="72"/>
      <c r="CK414" s="72"/>
      <c r="CL414" s="72"/>
      <c r="CM414" s="72"/>
      <c r="CN414" s="72"/>
      <c r="CO414" s="72"/>
      <c r="CP414" s="72"/>
      <c r="CQ414" s="72"/>
      <c r="CR414" s="72"/>
      <c r="CS414" s="72"/>
      <c r="CT414" s="72"/>
      <c r="CU414" s="72"/>
      <c r="CV414" s="72"/>
      <c r="CW414" s="72"/>
      <c r="CX414" s="72"/>
      <c r="CY414" s="72"/>
      <c r="CZ414" s="72"/>
      <c r="DA414" s="72"/>
      <c r="DB414" s="72"/>
      <c r="DC414" s="72"/>
      <c r="DD414" s="72"/>
      <c r="DE414" s="72"/>
      <c r="DF414" s="72"/>
      <c r="DG414" s="72"/>
      <c r="DH414" s="72"/>
      <c r="DI414" s="72"/>
      <c r="DJ414" s="72"/>
      <c r="DK414" s="72"/>
      <c r="DL414" s="72"/>
      <c r="DM414" s="72"/>
      <c r="DN414" s="72"/>
      <c r="DO414" s="72"/>
      <c r="DP414" s="72"/>
      <c r="DQ414" s="72"/>
      <c r="DR414" s="72"/>
      <c r="DS414" s="72"/>
      <c r="DT414" s="72"/>
      <c r="DU414" s="72"/>
      <c r="DV414" s="72"/>
      <c r="DW414" s="72"/>
      <c r="DX414" s="72"/>
      <c r="DY414" s="72"/>
      <c r="DZ414" s="72"/>
      <c r="EA414" s="72"/>
      <c r="EB414" s="72"/>
      <c r="EC414" s="72"/>
      <c r="ED414" s="72"/>
      <c r="EE414" s="72"/>
      <c r="EF414" s="72"/>
      <c r="EG414" s="72"/>
      <c r="EH414" s="72"/>
      <c r="EI414" s="72"/>
      <c r="EJ414" s="72"/>
      <c r="EK414" s="72"/>
      <c r="EL414" s="72"/>
      <c r="EM414" s="72"/>
      <c r="EN414" s="72"/>
      <c r="EO414" s="72"/>
      <c r="EP414" s="72"/>
      <c r="EQ414" s="72"/>
      <c r="ER414" s="72"/>
      <c r="ES414" s="72"/>
      <c r="ET414" s="72"/>
      <c r="EU414" s="72"/>
      <c r="EV414" s="72"/>
      <c r="EW414" s="72"/>
      <c r="EX414" s="72"/>
      <c r="EY414" s="72"/>
      <c r="EZ414" s="72"/>
      <c r="FA414" s="72"/>
      <c r="FB414" s="72"/>
      <c r="FC414" s="72"/>
      <c r="FD414" s="72"/>
      <c r="FE414" s="72"/>
      <c r="FF414" s="72"/>
      <c r="FG414" s="72"/>
      <c r="FH414" s="72"/>
      <c r="FI414" s="72"/>
      <c r="FJ414" s="72"/>
      <c r="FK414" s="72"/>
      <c r="FL414" s="72"/>
      <c r="FM414" s="72"/>
      <c r="FN414" s="72"/>
      <c r="FO414" s="72"/>
      <c r="FP414" s="72"/>
      <c r="FQ414" s="72"/>
      <c r="FR414" s="72"/>
      <c r="FS414" s="72"/>
      <c r="FT414" s="72"/>
      <c r="FU414" s="72"/>
      <c r="FV414" s="72"/>
      <c r="FW414" s="72"/>
      <c r="FX414" s="72"/>
      <c r="FY414" s="72"/>
      <c r="FZ414" s="72"/>
      <c r="GA414" s="72"/>
      <c r="GB414" s="72"/>
      <c r="GC414" s="72"/>
      <c r="GD414" s="72"/>
      <c r="GE414" s="72"/>
      <c r="GF414" s="72"/>
      <c r="GG414" s="72"/>
      <c r="GH414" s="72"/>
      <c r="GI414" s="72"/>
      <c r="GJ414" s="72"/>
      <c r="GK414" s="72"/>
      <c r="GL414" s="72"/>
      <c r="GM414" s="72"/>
      <c r="GN414" s="72"/>
      <c r="GO414" s="72"/>
      <c r="GP414" s="72"/>
      <c r="GQ414" s="72"/>
      <c r="GR414" s="72"/>
      <c r="GS414" s="72"/>
      <c r="GT414" s="72"/>
      <c r="GU414" s="72"/>
      <c r="GV414" s="72"/>
      <c r="GW414" s="72"/>
      <c r="GX414" s="72"/>
      <c r="GY414" s="72"/>
      <c r="GZ414" s="72"/>
      <c r="HA414" s="72"/>
      <c r="HB414" s="72"/>
      <c r="HC414" s="72"/>
      <c r="HD414" s="72"/>
      <c r="HE414" s="72"/>
      <c r="HF414" s="72"/>
      <c r="HG414" s="72"/>
      <c r="HH414" s="72"/>
      <c r="HI414" s="72"/>
      <c r="HJ414" s="72"/>
      <c r="HK414" s="72"/>
      <c r="HL414" s="72"/>
      <c r="HM414" s="72"/>
      <c r="HN414" s="72"/>
      <c r="HO414" s="72"/>
      <c r="HP414" s="72"/>
      <c r="HQ414" s="72"/>
      <c r="HR414" s="72"/>
      <c r="HS414" s="72"/>
      <c r="HT414" s="72"/>
      <c r="HU414" s="72"/>
      <c r="HV414" s="72"/>
      <c r="HW414" s="72"/>
      <c r="HX414" s="72"/>
      <c r="HY414" s="72"/>
      <c r="HZ414" s="72"/>
      <c r="IA414" s="72"/>
      <c r="IB414" s="72"/>
      <c r="IC414" s="72"/>
      <c r="ID414" s="72"/>
      <c r="IE414" s="72"/>
      <c r="IF414" s="72"/>
      <c r="IG414" s="72"/>
      <c r="IH414" s="72"/>
      <c r="II414" s="72"/>
      <c r="IJ414" s="72"/>
      <c r="IK414" s="72"/>
    </row>
    <row r="415" spans="1:245" s="71" customFormat="1" x14ac:dyDescent="0.35">
      <c r="A415" s="86" t="s">
        <v>484</v>
      </c>
      <c r="B415" s="86" t="s">
        <v>375</v>
      </c>
      <c r="C415" s="86" t="s">
        <v>8</v>
      </c>
      <c r="D415" s="88">
        <v>14000000</v>
      </c>
      <c r="E415" s="77"/>
      <c r="F415" s="68"/>
      <c r="G415" s="68"/>
      <c r="H415" s="68"/>
      <c r="I415" s="68"/>
      <c r="J415" s="68"/>
      <c r="K415" s="68"/>
      <c r="L415" s="68"/>
      <c r="M415" s="68"/>
      <c r="N415" s="68"/>
      <c r="O415" s="68"/>
      <c r="P415" s="68"/>
      <c r="Q415" s="68"/>
      <c r="R415" s="68"/>
      <c r="S415" s="68"/>
      <c r="T415" s="68"/>
      <c r="U415" s="68"/>
      <c r="V415" s="68"/>
      <c r="W415" s="68"/>
      <c r="X415" s="68"/>
      <c r="Y415" s="68"/>
      <c r="Z415" s="68"/>
      <c r="AA415" s="68"/>
      <c r="AB415" s="68"/>
      <c r="AC415" s="68"/>
      <c r="AD415" s="68"/>
      <c r="AE415" s="68"/>
      <c r="AF415" s="68"/>
      <c r="AG415" s="68"/>
      <c r="AH415" s="68"/>
      <c r="AI415" s="68"/>
      <c r="AJ415" s="68"/>
      <c r="AK415" s="68"/>
      <c r="AL415" s="68"/>
      <c r="AM415" s="68"/>
      <c r="AN415" s="68"/>
      <c r="AO415" s="68"/>
      <c r="AP415" s="68"/>
      <c r="AQ415" s="68"/>
      <c r="AR415" s="68"/>
      <c r="AS415" s="68"/>
      <c r="AT415" s="68"/>
      <c r="AU415" s="68"/>
      <c r="AV415" s="68"/>
      <c r="AW415" s="68"/>
      <c r="AX415" s="68"/>
      <c r="AY415" s="68"/>
      <c r="AZ415" s="68"/>
      <c r="BA415" s="68"/>
      <c r="BB415" s="68"/>
      <c r="BC415" s="68"/>
      <c r="BD415" s="68"/>
      <c r="BE415" s="68"/>
      <c r="BF415" s="68"/>
      <c r="BG415" s="68"/>
      <c r="BH415" s="68"/>
      <c r="BI415" s="68"/>
      <c r="BJ415" s="68"/>
      <c r="BK415" s="68"/>
      <c r="BL415" s="68"/>
      <c r="BM415" s="68"/>
      <c r="BN415" s="68"/>
      <c r="BO415" s="68"/>
      <c r="BP415" s="68"/>
      <c r="BQ415" s="68"/>
      <c r="BR415" s="68"/>
      <c r="BS415" s="68"/>
      <c r="BT415" s="68"/>
      <c r="BU415" s="68"/>
      <c r="BV415" s="68"/>
      <c r="BW415" s="68"/>
      <c r="BX415" s="68"/>
      <c r="BY415" s="68"/>
      <c r="BZ415" s="68"/>
      <c r="CA415" s="68"/>
      <c r="CB415" s="68"/>
      <c r="CC415" s="68"/>
      <c r="CD415" s="68"/>
      <c r="CE415" s="68"/>
      <c r="CF415" s="68"/>
      <c r="CG415" s="68"/>
      <c r="CH415" s="68"/>
      <c r="CI415" s="68"/>
      <c r="CJ415" s="68"/>
      <c r="CK415" s="68"/>
      <c r="CL415" s="68"/>
      <c r="CM415" s="68"/>
      <c r="CN415" s="68"/>
      <c r="CO415" s="68"/>
      <c r="CP415" s="68"/>
      <c r="CQ415" s="68"/>
      <c r="CR415" s="68"/>
      <c r="CS415" s="68"/>
      <c r="CT415" s="68"/>
      <c r="CU415" s="68"/>
      <c r="CV415" s="68"/>
      <c r="CW415" s="68"/>
      <c r="CX415" s="68"/>
      <c r="CY415" s="68"/>
      <c r="CZ415" s="68"/>
      <c r="DA415" s="68"/>
      <c r="DB415" s="68"/>
      <c r="DC415" s="68"/>
      <c r="DD415" s="68"/>
      <c r="DE415" s="68"/>
      <c r="DF415" s="68"/>
      <c r="DG415" s="68"/>
      <c r="DH415" s="68"/>
      <c r="DI415" s="68"/>
      <c r="DJ415" s="68"/>
      <c r="DK415" s="68"/>
      <c r="DL415" s="68"/>
      <c r="DM415" s="68"/>
      <c r="DN415" s="68"/>
      <c r="DO415" s="68"/>
      <c r="DP415" s="68"/>
      <c r="DQ415" s="68"/>
      <c r="DR415" s="68"/>
      <c r="DS415" s="68"/>
      <c r="DT415" s="68"/>
      <c r="DU415" s="68"/>
      <c r="DV415" s="68"/>
      <c r="DW415" s="68"/>
      <c r="DX415" s="68"/>
      <c r="DY415" s="68"/>
      <c r="DZ415" s="68"/>
      <c r="EA415" s="68"/>
      <c r="EB415" s="68"/>
      <c r="EC415" s="68"/>
      <c r="ED415" s="68"/>
      <c r="EE415" s="68"/>
      <c r="EF415" s="68"/>
      <c r="EG415" s="68"/>
      <c r="EH415" s="68"/>
      <c r="EI415" s="68"/>
      <c r="EJ415" s="68"/>
      <c r="EK415" s="68"/>
      <c r="EL415" s="68"/>
      <c r="EM415" s="68"/>
      <c r="EN415" s="68"/>
      <c r="EO415" s="68"/>
      <c r="EP415" s="68"/>
      <c r="EQ415" s="68"/>
      <c r="ER415" s="68"/>
      <c r="ES415" s="68"/>
      <c r="ET415" s="68"/>
      <c r="EU415" s="68"/>
      <c r="EV415" s="68"/>
      <c r="EW415" s="68"/>
      <c r="EX415" s="68"/>
      <c r="EY415" s="68"/>
      <c r="EZ415" s="68"/>
      <c r="FA415" s="68"/>
      <c r="FB415" s="68"/>
      <c r="FC415" s="68"/>
      <c r="FD415" s="68"/>
      <c r="FE415" s="68"/>
      <c r="FF415" s="68"/>
      <c r="FG415" s="68"/>
      <c r="FH415" s="68"/>
      <c r="FI415" s="68"/>
      <c r="FJ415" s="68"/>
      <c r="FK415" s="68"/>
      <c r="FL415" s="68"/>
      <c r="FM415" s="68"/>
      <c r="FN415" s="68"/>
      <c r="FO415" s="68"/>
      <c r="FP415" s="68"/>
      <c r="FQ415" s="68"/>
      <c r="FR415" s="68"/>
      <c r="FS415" s="68"/>
      <c r="FT415" s="68"/>
      <c r="FU415" s="68"/>
      <c r="FV415" s="68"/>
      <c r="FW415" s="68"/>
      <c r="FX415" s="68"/>
      <c r="FY415" s="68"/>
      <c r="FZ415" s="68"/>
      <c r="GA415" s="68"/>
      <c r="GB415" s="68"/>
      <c r="GC415" s="68"/>
      <c r="GD415" s="68"/>
      <c r="GE415" s="68"/>
      <c r="GF415" s="68"/>
      <c r="GG415" s="68"/>
      <c r="GH415" s="68"/>
      <c r="GI415" s="68"/>
      <c r="GJ415" s="68"/>
      <c r="GK415" s="68"/>
      <c r="GL415" s="68"/>
      <c r="GM415" s="68"/>
      <c r="GN415" s="68"/>
      <c r="GO415" s="68"/>
      <c r="GP415" s="68"/>
      <c r="GQ415" s="68"/>
      <c r="GR415" s="68"/>
      <c r="GS415" s="68"/>
      <c r="GT415" s="68"/>
      <c r="GU415" s="68"/>
      <c r="GV415" s="68"/>
      <c r="GW415" s="68"/>
      <c r="GX415" s="68"/>
      <c r="GY415" s="68"/>
      <c r="GZ415" s="68"/>
      <c r="HA415" s="68"/>
      <c r="HB415" s="68"/>
      <c r="HC415" s="68"/>
      <c r="HD415" s="68"/>
      <c r="HE415" s="68"/>
      <c r="HF415" s="68"/>
      <c r="HG415" s="68"/>
      <c r="HH415" s="68"/>
      <c r="HI415" s="68"/>
      <c r="HJ415" s="68"/>
      <c r="HK415" s="68"/>
      <c r="HL415" s="68"/>
      <c r="HM415" s="68"/>
      <c r="HN415" s="68"/>
      <c r="HO415" s="68"/>
      <c r="HP415" s="68"/>
      <c r="HQ415" s="68"/>
      <c r="HR415" s="68"/>
      <c r="HS415" s="68"/>
      <c r="HT415" s="68"/>
      <c r="HU415" s="68"/>
      <c r="HV415" s="68"/>
      <c r="HW415" s="68"/>
      <c r="HX415" s="68"/>
      <c r="HY415" s="68"/>
      <c r="HZ415" s="68"/>
      <c r="IA415" s="68"/>
      <c r="IB415" s="68"/>
      <c r="IC415" s="68"/>
      <c r="ID415" s="68"/>
      <c r="IE415" s="68"/>
      <c r="IF415" s="68"/>
      <c r="IG415" s="68"/>
      <c r="IH415" s="68"/>
      <c r="II415" s="68"/>
      <c r="IJ415" s="68"/>
      <c r="IK415" s="68"/>
    </row>
    <row r="416" spans="1:245" s="69" customFormat="1" x14ac:dyDescent="0.35">
      <c r="A416" s="86" t="s">
        <v>843</v>
      </c>
      <c r="B416" s="86" t="s">
        <v>485</v>
      </c>
      <c r="C416" s="86" t="s">
        <v>8</v>
      </c>
      <c r="D416" s="88">
        <v>13000000</v>
      </c>
      <c r="E416" s="81"/>
      <c r="F416" s="72"/>
      <c r="G416" s="72"/>
      <c r="H416" s="72"/>
      <c r="I416" s="72"/>
      <c r="J416" s="72"/>
      <c r="K416" s="72"/>
      <c r="L416" s="72"/>
      <c r="M416" s="72"/>
      <c r="N416" s="72"/>
      <c r="O416" s="72"/>
      <c r="P416" s="72"/>
      <c r="Q416" s="72"/>
      <c r="R416" s="72"/>
      <c r="S416" s="72"/>
      <c r="T416" s="72"/>
      <c r="U416" s="72"/>
      <c r="V416" s="72"/>
      <c r="W416" s="72"/>
      <c r="X416" s="72"/>
      <c r="Y416" s="72"/>
      <c r="Z416" s="72"/>
      <c r="AA416" s="72"/>
      <c r="AB416" s="72"/>
      <c r="AC416" s="72"/>
      <c r="AD416" s="72"/>
      <c r="AE416" s="72"/>
      <c r="AF416" s="72"/>
      <c r="AG416" s="72"/>
      <c r="AH416" s="72"/>
      <c r="AI416" s="72"/>
      <c r="AJ416" s="72"/>
      <c r="AK416" s="72"/>
      <c r="AL416" s="72"/>
      <c r="AM416" s="72"/>
      <c r="AN416" s="72"/>
      <c r="AO416" s="72"/>
      <c r="AP416" s="72"/>
      <c r="AQ416" s="72"/>
      <c r="AR416" s="72"/>
      <c r="AS416" s="72"/>
      <c r="AT416" s="72"/>
      <c r="AU416" s="72"/>
      <c r="AV416" s="72"/>
      <c r="AW416" s="72"/>
      <c r="AX416" s="72"/>
      <c r="AY416" s="72"/>
      <c r="AZ416" s="72"/>
      <c r="BA416" s="72"/>
      <c r="BB416" s="72"/>
      <c r="BC416" s="72"/>
      <c r="BD416" s="72"/>
      <c r="BE416" s="72"/>
      <c r="BF416" s="72"/>
      <c r="BG416" s="72"/>
      <c r="BH416" s="72"/>
      <c r="BI416" s="72"/>
      <c r="BJ416" s="72"/>
      <c r="BK416" s="72"/>
      <c r="BL416" s="72"/>
      <c r="BM416" s="72"/>
      <c r="BN416" s="72"/>
      <c r="BO416" s="72"/>
      <c r="BP416" s="72"/>
      <c r="BQ416" s="72"/>
      <c r="BR416" s="72"/>
      <c r="BS416" s="72"/>
      <c r="BT416" s="72"/>
      <c r="BU416" s="72"/>
      <c r="BV416" s="72"/>
      <c r="BW416" s="72"/>
      <c r="BX416" s="72"/>
      <c r="BY416" s="72"/>
      <c r="BZ416" s="72"/>
      <c r="CA416" s="72"/>
      <c r="CB416" s="72"/>
      <c r="CC416" s="72"/>
      <c r="CD416" s="72"/>
      <c r="CE416" s="72"/>
      <c r="CF416" s="72"/>
      <c r="CG416" s="72"/>
      <c r="CH416" s="72"/>
      <c r="CI416" s="72"/>
      <c r="CJ416" s="72"/>
      <c r="CK416" s="72"/>
      <c r="CL416" s="72"/>
      <c r="CM416" s="72"/>
      <c r="CN416" s="72"/>
      <c r="CO416" s="72"/>
      <c r="CP416" s="72"/>
      <c r="CQ416" s="72"/>
      <c r="CR416" s="72"/>
      <c r="CS416" s="72"/>
      <c r="CT416" s="72"/>
      <c r="CU416" s="72"/>
      <c r="CV416" s="72"/>
      <c r="CW416" s="72"/>
      <c r="CX416" s="72"/>
      <c r="CY416" s="72"/>
      <c r="CZ416" s="72"/>
      <c r="DA416" s="72"/>
      <c r="DB416" s="72"/>
      <c r="DC416" s="72"/>
      <c r="DD416" s="72"/>
      <c r="DE416" s="72"/>
      <c r="DF416" s="72"/>
      <c r="DG416" s="72"/>
      <c r="DH416" s="72"/>
      <c r="DI416" s="72"/>
      <c r="DJ416" s="72"/>
      <c r="DK416" s="72"/>
      <c r="DL416" s="72"/>
      <c r="DM416" s="72"/>
      <c r="DN416" s="72"/>
      <c r="DO416" s="72"/>
      <c r="DP416" s="72"/>
      <c r="DQ416" s="72"/>
      <c r="DR416" s="72"/>
      <c r="DS416" s="72"/>
      <c r="DT416" s="72"/>
      <c r="DU416" s="72"/>
      <c r="DV416" s="72"/>
      <c r="DW416" s="72"/>
      <c r="DX416" s="72"/>
      <c r="DY416" s="72"/>
      <c r="DZ416" s="72"/>
      <c r="EA416" s="72"/>
      <c r="EB416" s="72"/>
      <c r="EC416" s="72"/>
      <c r="ED416" s="72"/>
      <c r="EE416" s="72"/>
      <c r="EF416" s="72"/>
      <c r="EG416" s="72"/>
      <c r="EH416" s="72"/>
      <c r="EI416" s="72"/>
      <c r="EJ416" s="72"/>
      <c r="EK416" s="72"/>
      <c r="EL416" s="72"/>
      <c r="EM416" s="72"/>
      <c r="EN416" s="72"/>
      <c r="EO416" s="72"/>
      <c r="EP416" s="72"/>
      <c r="EQ416" s="72"/>
      <c r="ER416" s="72"/>
      <c r="ES416" s="72"/>
      <c r="ET416" s="72"/>
      <c r="EU416" s="72"/>
      <c r="EV416" s="72"/>
      <c r="EW416" s="72"/>
      <c r="EX416" s="72"/>
      <c r="EY416" s="72"/>
      <c r="EZ416" s="72"/>
      <c r="FA416" s="72"/>
      <c r="FB416" s="72"/>
      <c r="FC416" s="72"/>
      <c r="FD416" s="72"/>
      <c r="FE416" s="72"/>
      <c r="FF416" s="72"/>
      <c r="FG416" s="72"/>
      <c r="FH416" s="72"/>
      <c r="FI416" s="72"/>
      <c r="FJ416" s="72"/>
      <c r="FK416" s="72"/>
      <c r="FL416" s="72"/>
      <c r="FM416" s="72"/>
      <c r="FN416" s="72"/>
      <c r="FO416" s="72"/>
      <c r="FP416" s="72"/>
      <c r="FQ416" s="72"/>
      <c r="FR416" s="72"/>
      <c r="FS416" s="72"/>
      <c r="FT416" s="72"/>
      <c r="FU416" s="72"/>
      <c r="FV416" s="72"/>
      <c r="FW416" s="72"/>
      <c r="FX416" s="72"/>
      <c r="FY416" s="72"/>
      <c r="FZ416" s="72"/>
      <c r="GA416" s="72"/>
      <c r="GB416" s="72"/>
      <c r="GC416" s="72"/>
      <c r="GD416" s="72"/>
      <c r="GE416" s="72"/>
      <c r="GF416" s="72"/>
      <c r="GG416" s="72"/>
      <c r="GH416" s="72"/>
      <c r="GI416" s="72"/>
      <c r="GJ416" s="72"/>
      <c r="GK416" s="72"/>
      <c r="GL416" s="72"/>
      <c r="GM416" s="72"/>
      <c r="GN416" s="72"/>
      <c r="GO416" s="72"/>
      <c r="GP416" s="72"/>
      <c r="GQ416" s="72"/>
      <c r="GR416" s="72"/>
      <c r="GS416" s="72"/>
      <c r="GT416" s="72"/>
      <c r="GU416" s="72"/>
      <c r="GV416" s="72"/>
      <c r="GW416" s="72"/>
      <c r="GX416" s="72"/>
      <c r="GY416" s="72"/>
      <c r="GZ416" s="72"/>
      <c r="HA416" s="72"/>
      <c r="HB416" s="72"/>
      <c r="HC416" s="72"/>
      <c r="HD416" s="72"/>
      <c r="HE416" s="72"/>
      <c r="HF416" s="72"/>
      <c r="HG416" s="72"/>
      <c r="HH416" s="72"/>
      <c r="HI416" s="72"/>
      <c r="HJ416" s="72"/>
      <c r="HK416" s="72"/>
      <c r="HL416" s="72"/>
      <c r="HM416" s="72"/>
      <c r="HN416" s="72"/>
      <c r="HO416" s="72"/>
      <c r="HP416" s="72"/>
      <c r="HQ416" s="72"/>
      <c r="HR416" s="72"/>
      <c r="HS416" s="72"/>
      <c r="HT416" s="72"/>
      <c r="HU416" s="72"/>
      <c r="HV416" s="72"/>
      <c r="HW416" s="72"/>
      <c r="HX416" s="72"/>
      <c r="HY416" s="72"/>
      <c r="HZ416" s="72"/>
      <c r="IA416" s="72"/>
      <c r="IB416" s="72"/>
      <c r="IC416" s="72"/>
      <c r="ID416" s="72"/>
      <c r="IE416" s="72"/>
      <c r="IF416" s="72"/>
      <c r="IG416" s="72"/>
      <c r="IH416" s="72"/>
      <c r="II416" s="72"/>
      <c r="IJ416" s="72"/>
      <c r="IK416" s="72"/>
    </row>
    <row r="417" spans="1:245" x14ac:dyDescent="0.35">
      <c r="A417" s="86" t="s">
        <v>486</v>
      </c>
      <c r="B417" s="86" t="s">
        <v>490</v>
      </c>
      <c r="C417" s="86" t="s">
        <v>8</v>
      </c>
      <c r="D417" s="88">
        <v>11000000</v>
      </c>
    </row>
    <row r="418" spans="1:245" s="68" customFormat="1" x14ac:dyDescent="0.35">
      <c r="A418" s="86" t="s">
        <v>488</v>
      </c>
      <c r="B418" s="86" t="s">
        <v>487</v>
      </c>
      <c r="C418" s="86" t="s">
        <v>8</v>
      </c>
      <c r="D418" s="88">
        <v>11000000</v>
      </c>
      <c r="E418" s="76"/>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c r="CN418" s="1"/>
      <c r="CO418" s="1"/>
      <c r="CP418" s="1"/>
      <c r="CQ418" s="1"/>
      <c r="CR418" s="1"/>
      <c r="CS418" s="1"/>
      <c r="CT418" s="1"/>
      <c r="CU418" s="1"/>
      <c r="CV418" s="1"/>
      <c r="CW418" s="1"/>
      <c r="CX418" s="1"/>
      <c r="CY418" s="1"/>
      <c r="CZ418" s="1"/>
      <c r="DA418" s="1"/>
      <c r="DB418" s="1"/>
      <c r="DC418" s="1"/>
      <c r="DD418" s="1"/>
      <c r="DE418" s="1"/>
      <c r="DF418" s="1"/>
      <c r="DG418" s="1"/>
      <c r="DH418" s="1"/>
      <c r="DI418" s="1"/>
      <c r="DJ418" s="1"/>
      <c r="DK418" s="1"/>
      <c r="DL418" s="1"/>
      <c r="DM418" s="1"/>
      <c r="DN418" s="1"/>
      <c r="DO418" s="1"/>
      <c r="DP418" s="1"/>
      <c r="DQ418" s="1"/>
      <c r="DR418" s="1"/>
      <c r="DS418" s="1"/>
      <c r="DT418" s="1"/>
      <c r="DU418" s="1"/>
      <c r="DV418" s="1"/>
      <c r="DW418" s="1"/>
      <c r="DX418" s="1"/>
      <c r="DY418" s="1"/>
      <c r="DZ418" s="1"/>
      <c r="EA418" s="1"/>
      <c r="EB418" s="1"/>
      <c r="EC418" s="1"/>
      <c r="ED418" s="1"/>
      <c r="EE418" s="1"/>
      <c r="EF418" s="1"/>
      <c r="EG418" s="1"/>
      <c r="EH418" s="1"/>
      <c r="EI418" s="1"/>
      <c r="EJ418" s="1"/>
      <c r="EK418" s="1"/>
      <c r="EL418" s="1"/>
      <c r="EM418" s="1"/>
      <c r="EN418" s="1"/>
      <c r="EO418" s="1"/>
      <c r="EP418" s="1"/>
      <c r="EQ418" s="1"/>
      <c r="ER418" s="1"/>
      <c r="ES418" s="1"/>
      <c r="ET418" s="1"/>
      <c r="EU418" s="1"/>
      <c r="EV418" s="1"/>
      <c r="EW418" s="1"/>
      <c r="EX418" s="1"/>
      <c r="EY418" s="1"/>
      <c r="EZ418" s="1"/>
      <c r="FA418" s="1"/>
      <c r="FB418" s="1"/>
      <c r="FC418" s="1"/>
      <c r="FD418" s="1"/>
      <c r="FE418" s="1"/>
      <c r="FF418" s="1"/>
      <c r="FG418" s="1"/>
      <c r="FH418" s="1"/>
      <c r="FI418" s="1"/>
      <c r="FJ418" s="1"/>
      <c r="FK418" s="1"/>
      <c r="FL418" s="1"/>
      <c r="FM418" s="1"/>
      <c r="FN418" s="1"/>
      <c r="FO418" s="1"/>
      <c r="FP418" s="1"/>
      <c r="FQ418" s="1"/>
      <c r="FR418" s="1"/>
      <c r="FS418" s="1"/>
      <c r="FT418" s="1"/>
      <c r="FU418" s="1"/>
      <c r="FV418" s="1"/>
      <c r="FW418" s="1"/>
      <c r="FX418" s="1"/>
      <c r="FY418" s="1"/>
      <c r="FZ418" s="1"/>
      <c r="GA418" s="1"/>
      <c r="GB418" s="1"/>
      <c r="GC418" s="1"/>
      <c r="GD418" s="1"/>
      <c r="GE418" s="1"/>
      <c r="GF418" s="1"/>
      <c r="GG418" s="1"/>
      <c r="GH418" s="1"/>
      <c r="GI418" s="1"/>
      <c r="GJ418" s="1"/>
      <c r="GK418" s="1"/>
      <c r="GL418" s="1"/>
      <c r="GM418" s="1"/>
      <c r="GN418" s="1"/>
      <c r="GO418" s="1"/>
      <c r="GP418" s="1"/>
      <c r="GQ418" s="1"/>
      <c r="GR418" s="1"/>
      <c r="GS418" s="1"/>
      <c r="GT418" s="1"/>
      <c r="GU418" s="1"/>
      <c r="GV418" s="1"/>
      <c r="GW418" s="1"/>
      <c r="GX418" s="1"/>
      <c r="GY418" s="1"/>
      <c r="GZ418" s="1"/>
      <c r="HA418" s="1"/>
      <c r="HB418" s="1"/>
      <c r="HC418" s="1"/>
      <c r="HD418" s="1"/>
      <c r="HE418" s="1"/>
      <c r="HF418" s="1"/>
      <c r="HG418" s="1"/>
      <c r="HH418" s="1"/>
      <c r="HI418" s="1"/>
      <c r="HJ418" s="1"/>
      <c r="HK418" s="1"/>
      <c r="HL418" s="1"/>
      <c r="HM418" s="1"/>
      <c r="HN418" s="1"/>
      <c r="HO418" s="1"/>
      <c r="HP418" s="1"/>
      <c r="HQ418" s="1"/>
      <c r="HR418" s="1"/>
      <c r="HS418" s="1"/>
      <c r="HT418" s="1"/>
      <c r="HU418" s="1"/>
      <c r="HV418" s="1"/>
      <c r="HW418" s="1"/>
      <c r="HX418" s="1"/>
      <c r="HY418" s="1"/>
      <c r="HZ418" s="1"/>
      <c r="IA418" s="1"/>
      <c r="IB418" s="1"/>
      <c r="IC418" s="1"/>
      <c r="ID418" s="1"/>
      <c r="IE418" s="1"/>
      <c r="IF418" s="1"/>
      <c r="IG418" s="1"/>
      <c r="IH418" s="1"/>
      <c r="II418" s="1"/>
      <c r="IJ418" s="1"/>
      <c r="IK418" s="1"/>
    </row>
    <row r="419" spans="1:245" s="68" customFormat="1" x14ac:dyDescent="0.35">
      <c r="A419" s="86" t="s">
        <v>489</v>
      </c>
      <c r="B419" s="86" t="s">
        <v>494</v>
      </c>
      <c r="C419" s="86" t="s">
        <v>8</v>
      </c>
      <c r="D419" s="88">
        <v>10000000</v>
      </c>
      <c r="E419" s="77"/>
    </row>
    <row r="420" spans="1:245" s="68" customFormat="1" x14ac:dyDescent="0.35">
      <c r="A420" s="86" t="s">
        <v>491</v>
      </c>
      <c r="B420" s="86" t="s">
        <v>681</v>
      </c>
      <c r="C420" s="86" t="s">
        <v>8</v>
      </c>
      <c r="D420" s="88">
        <v>10000000</v>
      </c>
      <c r="E420" s="80"/>
      <c r="F420" s="70"/>
      <c r="G420" s="70"/>
      <c r="H420" s="70"/>
      <c r="I420" s="70"/>
      <c r="J420" s="70"/>
      <c r="K420" s="70"/>
      <c r="L420" s="70"/>
      <c r="M420" s="70"/>
      <c r="N420" s="70"/>
      <c r="O420" s="70"/>
      <c r="P420" s="70"/>
      <c r="Q420" s="70"/>
      <c r="R420" s="70"/>
      <c r="S420" s="70"/>
      <c r="T420" s="70"/>
      <c r="U420" s="70"/>
      <c r="V420" s="70"/>
      <c r="W420" s="70"/>
      <c r="X420" s="70"/>
      <c r="Y420" s="70"/>
      <c r="Z420" s="70"/>
      <c r="AA420" s="70"/>
      <c r="AB420" s="70"/>
      <c r="AC420" s="70"/>
      <c r="AD420" s="70"/>
      <c r="AE420" s="70"/>
      <c r="AF420" s="70"/>
      <c r="AG420" s="70"/>
      <c r="AH420" s="70"/>
      <c r="AI420" s="70"/>
      <c r="AJ420" s="70"/>
      <c r="AK420" s="70"/>
      <c r="AL420" s="70"/>
      <c r="AM420" s="70"/>
      <c r="AN420" s="70"/>
      <c r="AO420" s="70"/>
      <c r="AP420" s="70"/>
      <c r="AQ420" s="70"/>
      <c r="AR420" s="70"/>
      <c r="AS420" s="70"/>
      <c r="AT420" s="70"/>
      <c r="AU420" s="70"/>
      <c r="AV420" s="70"/>
      <c r="AW420" s="70"/>
      <c r="AX420" s="70"/>
      <c r="AY420" s="70"/>
      <c r="AZ420" s="70"/>
      <c r="BA420" s="70"/>
      <c r="BB420" s="70"/>
      <c r="BC420" s="70"/>
      <c r="BD420" s="70"/>
      <c r="BE420" s="70"/>
      <c r="BF420" s="70"/>
      <c r="BG420" s="70"/>
      <c r="BH420" s="70"/>
      <c r="BI420" s="70"/>
      <c r="BJ420" s="70"/>
      <c r="BK420" s="70"/>
      <c r="BL420" s="70"/>
      <c r="BM420" s="70"/>
      <c r="BN420" s="70"/>
      <c r="BO420" s="70"/>
      <c r="BP420" s="70"/>
      <c r="BQ420" s="70"/>
      <c r="BR420" s="70"/>
      <c r="BS420" s="70"/>
      <c r="BT420" s="70"/>
      <c r="BU420" s="70"/>
      <c r="BV420" s="70"/>
      <c r="BW420" s="70"/>
      <c r="BX420" s="70"/>
      <c r="BY420" s="70"/>
      <c r="BZ420" s="70"/>
      <c r="CA420" s="70"/>
      <c r="CB420" s="70"/>
      <c r="CC420" s="70"/>
      <c r="CD420" s="70"/>
      <c r="CE420" s="70"/>
      <c r="CF420" s="70"/>
      <c r="CG420" s="70"/>
      <c r="CH420" s="70"/>
      <c r="CI420" s="70"/>
      <c r="CJ420" s="70"/>
      <c r="CK420" s="70"/>
      <c r="CL420" s="70"/>
      <c r="CM420" s="70"/>
      <c r="CN420" s="70"/>
      <c r="CO420" s="70"/>
      <c r="CP420" s="70"/>
      <c r="CQ420" s="70"/>
      <c r="CR420" s="70"/>
      <c r="CS420" s="70"/>
      <c r="CT420" s="70"/>
      <c r="CU420" s="70"/>
      <c r="CV420" s="70"/>
      <c r="CW420" s="70"/>
      <c r="CX420" s="70"/>
      <c r="CY420" s="70"/>
      <c r="CZ420" s="70"/>
      <c r="DA420" s="70"/>
      <c r="DB420" s="70"/>
      <c r="DC420" s="70"/>
      <c r="DD420" s="70"/>
      <c r="DE420" s="70"/>
      <c r="DF420" s="70"/>
      <c r="DG420" s="70"/>
      <c r="DH420" s="70"/>
      <c r="DI420" s="70"/>
      <c r="DJ420" s="70"/>
      <c r="DK420" s="70"/>
      <c r="DL420" s="70"/>
      <c r="DM420" s="70"/>
      <c r="DN420" s="70"/>
      <c r="DO420" s="70"/>
      <c r="DP420" s="70"/>
      <c r="DQ420" s="70"/>
      <c r="DR420" s="70"/>
      <c r="DS420" s="70"/>
      <c r="DT420" s="70"/>
      <c r="DU420" s="70"/>
      <c r="DV420" s="70"/>
      <c r="DW420" s="70"/>
      <c r="DX420" s="70"/>
      <c r="DY420" s="70"/>
      <c r="DZ420" s="70"/>
      <c r="EA420" s="70"/>
      <c r="EB420" s="70"/>
      <c r="EC420" s="70"/>
      <c r="ED420" s="70"/>
      <c r="EE420" s="70"/>
      <c r="EF420" s="70"/>
      <c r="EG420" s="70"/>
      <c r="EH420" s="70"/>
      <c r="EI420" s="70"/>
      <c r="EJ420" s="70"/>
      <c r="EK420" s="70"/>
      <c r="EL420" s="70"/>
      <c r="EM420" s="70"/>
      <c r="EN420" s="70"/>
      <c r="EO420" s="70"/>
      <c r="EP420" s="70"/>
      <c r="EQ420" s="70"/>
      <c r="ER420" s="70"/>
      <c r="ES420" s="70"/>
      <c r="ET420" s="70"/>
      <c r="EU420" s="70"/>
      <c r="EV420" s="70"/>
      <c r="EW420" s="70"/>
      <c r="EX420" s="70"/>
      <c r="EY420" s="70"/>
      <c r="EZ420" s="70"/>
      <c r="FA420" s="70"/>
      <c r="FB420" s="70"/>
      <c r="FC420" s="70"/>
      <c r="FD420" s="70"/>
      <c r="FE420" s="70"/>
      <c r="FF420" s="70"/>
      <c r="FG420" s="70"/>
      <c r="FH420" s="70"/>
      <c r="FI420" s="70"/>
      <c r="FJ420" s="70"/>
      <c r="FK420" s="70"/>
      <c r="FL420" s="70"/>
      <c r="FM420" s="70"/>
      <c r="FN420" s="70"/>
      <c r="FO420" s="70"/>
      <c r="FP420" s="70"/>
      <c r="FQ420" s="70"/>
      <c r="FR420" s="70"/>
      <c r="FS420" s="70"/>
      <c r="FT420" s="70"/>
      <c r="FU420" s="70"/>
      <c r="FV420" s="70"/>
      <c r="FW420" s="70"/>
      <c r="FX420" s="70"/>
      <c r="FY420" s="70"/>
      <c r="FZ420" s="70"/>
      <c r="GA420" s="70"/>
      <c r="GB420" s="70"/>
      <c r="GC420" s="70"/>
      <c r="GD420" s="70"/>
      <c r="GE420" s="70"/>
      <c r="GF420" s="70"/>
      <c r="GG420" s="70"/>
      <c r="GH420" s="70"/>
      <c r="GI420" s="70"/>
      <c r="GJ420" s="70"/>
      <c r="GK420" s="70"/>
      <c r="GL420" s="70"/>
      <c r="GM420" s="70"/>
      <c r="GN420" s="70"/>
      <c r="GO420" s="70"/>
      <c r="GP420" s="70"/>
      <c r="GQ420" s="70"/>
      <c r="GR420" s="70"/>
      <c r="GS420" s="70"/>
      <c r="GT420" s="70"/>
      <c r="GU420" s="70"/>
      <c r="GV420" s="70"/>
      <c r="GW420" s="70"/>
      <c r="GX420" s="70"/>
      <c r="GY420" s="70"/>
      <c r="GZ420" s="70"/>
      <c r="HA420" s="70"/>
      <c r="HB420" s="70"/>
      <c r="HC420" s="70"/>
      <c r="HD420" s="70"/>
      <c r="HE420" s="70"/>
      <c r="HF420" s="70"/>
      <c r="HG420" s="70"/>
      <c r="HH420" s="70"/>
      <c r="HI420" s="70"/>
      <c r="HJ420" s="70"/>
      <c r="HK420" s="70"/>
      <c r="HL420" s="70"/>
      <c r="HM420" s="70"/>
      <c r="HN420" s="70"/>
      <c r="HO420" s="70"/>
      <c r="HP420" s="70"/>
      <c r="HQ420" s="70"/>
      <c r="HR420" s="70"/>
      <c r="HS420" s="70"/>
      <c r="HT420" s="70"/>
      <c r="HU420" s="70"/>
      <c r="HV420" s="70"/>
      <c r="HW420" s="70"/>
      <c r="HX420" s="70"/>
      <c r="HY420" s="70"/>
      <c r="HZ420" s="70"/>
      <c r="IA420" s="70"/>
      <c r="IB420" s="70"/>
      <c r="IC420" s="70"/>
      <c r="ID420" s="70"/>
      <c r="IE420" s="70"/>
      <c r="IF420" s="70"/>
      <c r="IG420" s="70"/>
      <c r="IH420" s="70"/>
      <c r="II420" s="70"/>
      <c r="IJ420" s="70"/>
      <c r="IK420" s="70"/>
    </row>
    <row r="421" spans="1:245" s="68" customFormat="1" x14ac:dyDescent="0.35">
      <c r="A421" s="86" t="s">
        <v>493</v>
      </c>
      <c r="B421" s="86" t="s">
        <v>844</v>
      </c>
      <c r="C421" s="86" t="s">
        <v>8</v>
      </c>
      <c r="D421" s="88">
        <v>9000000</v>
      </c>
      <c r="E421" s="77"/>
    </row>
    <row r="422" spans="1:245" x14ac:dyDescent="0.35">
      <c r="A422" s="86" t="s">
        <v>495</v>
      </c>
      <c r="B422" s="86" t="s">
        <v>845</v>
      </c>
      <c r="C422" s="86" t="s">
        <v>8</v>
      </c>
      <c r="D422" s="88">
        <v>8000000</v>
      </c>
    </row>
    <row r="423" spans="1:245" s="69" customFormat="1" x14ac:dyDescent="0.35">
      <c r="A423" s="110" t="s">
        <v>962</v>
      </c>
      <c r="B423" s="110" t="s">
        <v>963</v>
      </c>
      <c r="C423" s="110" t="s">
        <v>8</v>
      </c>
      <c r="D423" s="111">
        <v>12000000</v>
      </c>
      <c r="E423" s="78" t="s">
        <v>946</v>
      </c>
    </row>
    <row r="424" spans="1:245" x14ac:dyDescent="0.35">
      <c r="D424" s="88"/>
      <c r="E424" s="78"/>
      <c r="F424" s="69"/>
      <c r="G424" s="69"/>
      <c r="H424" s="69"/>
      <c r="I424" s="69"/>
      <c r="J424" s="69"/>
      <c r="K424" s="69"/>
      <c r="L424" s="69"/>
      <c r="M424" s="69"/>
      <c r="N424" s="69"/>
      <c r="O424" s="69"/>
      <c r="P424" s="69"/>
      <c r="Q424" s="69"/>
      <c r="R424" s="69"/>
      <c r="S424" s="69"/>
      <c r="T424" s="69"/>
      <c r="U424" s="69"/>
      <c r="V424" s="69"/>
      <c r="W424" s="69"/>
      <c r="X424" s="69"/>
      <c r="Y424" s="69"/>
      <c r="Z424" s="69"/>
      <c r="AA424" s="69"/>
      <c r="AB424" s="69"/>
      <c r="AC424" s="69"/>
      <c r="AD424" s="69"/>
      <c r="AE424" s="69"/>
      <c r="AF424" s="69"/>
      <c r="AG424" s="69"/>
      <c r="AH424" s="69"/>
      <c r="AI424" s="69"/>
      <c r="AJ424" s="69"/>
      <c r="AK424" s="69"/>
      <c r="AL424" s="69"/>
      <c r="AM424" s="69"/>
      <c r="AN424" s="69"/>
      <c r="AO424" s="69"/>
      <c r="AP424" s="69"/>
      <c r="AQ424" s="69"/>
      <c r="AR424" s="69"/>
      <c r="AS424" s="69"/>
      <c r="AT424" s="69"/>
      <c r="AU424" s="69"/>
      <c r="AV424" s="69"/>
      <c r="AW424" s="69"/>
      <c r="AX424" s="69"/>
      <c r="AY424" s="69"/>
      <c r="AZ424" s="69"/>
      <c r="BA424" s="69"/>
      <c r="BB424" s="69"/>
      <c r="BC424" s="69"/>
      <c r="BD424" s="69"/>
      <c r="BE424" s="69"/>
      <c r="BF424" s="69"/>
      <c r="BG424" s="69"/>
      <c r="BH424" s="69"/>
      <c r="BI424" s="69"/>
      <c r="BJ424" s="69"/>
      <c r="BK424" s="69"/>
      <c r="BL424" s="69"/>
      <c r="BM424" s="69"/>
      <c r="BN424" s="69"/>
      <c r="BO424" s="69"/>
      <c r="BP424" s="69"/>
      <c r="BQ424" s="69"/>
      <c r="BR424" s="69"/>
      <c r="BS424" s="69"/>
      <c r="BT424" s="69"/>
      <c r="BU424" s="69"/>
      <c r="BV424" s="69"/>
      <c r="BW424" s="69"/>
      <c r="BX424" s="69"/>
      <c r="BY424" s="69"/>
      <c r="BZ424" s="69"/>
      <c r="CA424" s="69"/>
      <c r="CB424" s="69"/>
      <c r="CC424" s="69"/>
      <c r="CD424" s="69"/>
      <c r="CE424" s="69"/>
      <c r="CF424" s="69"/>
      <c r="CG424" s="69"/>
      <c r="CH424" s="69"/>
      <c r="CI424" s="69"/>
      <c r="CJ424" s="69"/>
      <c r="CK424" s="69"/>
      <c r="CL424" s="69"/>
      <c r="CM424" s="69"/>
      <c r="CN424" s="69"/>
      <c r="CO424" s="69"/>
      <c r="CP424" s="69"/>
      <c r="CQ424" s="69"/>
      <c r="CR424" s="69"/>
      <c r="CS424" s="69"/>
      <c r="CT424" s="69"/>
      <c r="CU424" s="69"/>
      <c r="CV424" s="69"/>
      <c r="CW424" s="69"/>
      <c r="CX424" s="69"/>
      <c r="CY424" s="69"/>
      <c r="CZ424" s="69"/>
      <c r="DA424" s="69"/>
      <c r="DB424" s="69"/>
      <c r="DC424" s="69"/>
      <c r="DD424" s="69"/>
      <c r="DE424" s="69"/>
      <c r="DF424" s="69"/>
      <c r="DG424" s="69"/>
      <c r="DH424" s="69"/>
      <c r="DI424" s="69"/>
      <c r="DJ424" s="69"/>
      <c r="DK424" s="69"/>
      <c r="DL424" s="69"/>
      <c r="DM424" s="69"/>
      <c r="DN424" s="69"/>
      <c r="DO424" s="69"/>
      <c r="DP424" s="69"/>
      <c r="DQ424" s="69"/>
      <c r="DR424" s="69"/>
      <c r="DS424" s="69"/>
      <c r="DT424" s="69"/>
      <c r="DU424" s="69"/>
      <c r="DV424" s="69"/>
      <c r="DW424" s="69"/>
      <c r="DX424" s="69"/>
      <c r="DY424" s="69"/>
      <c r="DZ424" s="69"/>
      <c r="EA424" s="69"/>
      <c r="EB424" s="69"/>
      <c r="EC424" s="69"/>
      <c r="ED424" s="69"/>
      <c r="EE424" s="69"/>
      <c r="EF424" s="69"/>
      <c r="EG424" s="69"/>
      <c r="EH424" s="69"/>
      <c r="EI424" s="69"/>
      <c r="EJ424" s="69"/>
      <c r="EK424" s="69"/>
      <c r="EL424" s="69"/>
      <c r="EM424" s="69"/>
      <c r="EN424" s="69"/>
      <c r="EO424" s="69"/>
      <c r="EP424" s="69"/>
      <c r="EQ424" s="69"/>
      <c r="ER424" s="69"/>
      <c r="ES424" s="69"/>
      <c r="ET424" s="69"/>
      <c r="EU424" s="69"/>
      <c r="EV424" s="69"/>
      <c r="EW424" s="69"/>
      <c r="EX424" s="69"/>
      <c r="EY424" s="69"/>
      <c r="EZ424" s="69"/>
      <c r="FA424" s="69"/>
      <c r="FB424" s="69"/>
      <c r="FC424" s="69"/>
      <c r="FD424" s="69"/>
      <c r="FE424" s="69"/>
      <c r="FF424" s="69"/>
      <c r="FG424" s="69"/>
      <c r="FH424" s="69"/>
      <c r="FI424" s="69"/>
      <c r="FJ424" s="69"/>
      <c r="FK424" s="69"/>
      <c r="FL424" s="69"/>
      <c r="FM424" s="69"/>
      <c r="FN424" s="69"/>
      <c r="FO424" s="69"/>
      <c r="FP424" s="69"/>
      <c r="FQ424" s="69"/>
      <c r="FR424" s="69"/>
      <c r="FS424" s="69"/>
      <c r="FT424" s="69"/>
      <c r="FU424" s="69"/>
      <c r="FV424" s="69"/>
      <c r="FW424" s="69"/>
      <c r="FX424" s="69"/>
      <c r="FY424" s="69"/>
      <c r="FZ424" s="69"/>
      <c r="GA424" s="69"/>
      <c r="GB424" s="69"/>
      <c r="GC424" s="69"/>
      <c r="GD424" s="69"/>
      <c r="GE424" s="69"/>
      <c r="GF424" s="69"/>
      <c r="GG424" s="69"/>
      <c r="GH424" s="69"/>
      <c r="GI424" s="69"/>
      <c r="GJ424" s="69"/>
      <c r="GK424" s="69"/>
      <c r="GL424" s="69"/>
      <c r="GM424" s="69"/>
      <c r="GN424" s="69"/>
      <c r="GO424" s="69"/>
      <c r="GP424" s="69"/>
      <c r="GQ424" s="69"/>
      <c r="GR424" s="69"/>
      <c r="GS424" s="69"/>
      <c r="GT424" s="69"/>
      <c r="GU424" s="69"/>
      <c r="GV424" s="69"/>
      <c r="GW424" s="69"/>
      <c r="GX424" s="69"/>
      <c r="GY424" s="69"/>
      <c r="GZ424" s="69"/>
      <c r="HA424" s="69"/>
      <c r="HB424" s="69"/>
      <c r="HC424" s="69"/>
      <c r="HD424" s="69"/>
      <c r="HE424" s="69"/>
      <c r="HF424" s="69"/>
      <c r="HG424" s="69"/>
      <c r="HH424" s="69"/>
      <c r="HI424" s="69"/>
      <c r="HJ424" s="69"/>
      <c r="HK424" s="69"/>
      <c r="HL424" s="69"/>
      <c r="HM424" s="69"/>
      <c r="HN424" s="69"/>
      <c r="HO424" s="69"/>
      <c r="HP424" s="69"/>
      <c r="HQ424" s="69"/>
      <c r="HR424" s="69"/>
      <c r="HS424" s="69"/>
      <c r="HT424" s="69"/>
      <c r="HU424" s="69"/>
      <c r="HV424" s="69"/>
      <c r="HW424" s="69"/>
      <c r="HX424" s="69"/>
      <c r="HY424" s="69"/>
      <c r="HZ424" s="69"/>
      <c r="IA424" s="69"/>
      <c r="IB424" s="69"/>
      <c r="IC424" s="69"/>
      <c r="ID424" s="69"/>
      <c r="IE424" s="69"/>
      <c r="IF424" s="69"/>
      <c r="IG424" s="69"/>
      <c r="IH424" s="69"/>
      <c r="II424" s="69"/>
      <c r="IJ424" s="69"/>
      <c r="IK424" s="69"/>
    </row>
    <row r="425" spans="1:245" s="69" customFormat="1" x14ac:dyDescent="0.35">
      <c r="A425" s="86" t="s">
        <v>496</v>
      </c>
      <c r="B425" s="86" t="s">
        <v>499</v>
      </c>
      <c r="C425" s="86" t="s">
        <v>24</v>
      </c>
      <c r="D425" s="88">
        <v>16000000</v>
      </c>
      <c r="E425" s="81"/>
      <c r="F425" s="72"/>
      <c r="G425" s="72"/>
      <c r="H425" s="72"/>
      <c r="I425" s="72"/>
      <c r="J425" s="72"/>
      <c r="K425" s="72"/>
      <c r="L425" s="72"/>
      <c r="M425" s="72"/>
      <c r="N425" s="72"/>
      <c r="O425" s="72"/>
      <c r="P425" s="72"/>
      <c r="Q425" s="72"/>
      <c r="R425" s="72"/>
      <c r="S425" s="72"/>
      <c r="T425" s="72"/>
      <c r="U425" s="72"/>
      <c r="V425" s="72"/>
      <c r="W425" s="72"/>
      <c r="X425" s="72"/>
      <c r="Y425" s="72"/>
      <c r="Z425" s="72"/>
      <c r="AA425" s="72"/>
      <c r="AB425" s="72"/>
      <c r="AC425" s="72"/>
      <c r="AD425" s="72"/>
      <c r="AE425" s="72"/>
      <c r="AF425" s="72"/>
      <c r="AG425" s="72"/>
      <c r="AH425" s="72"/>
      <c r="AI425" s="72"/>
      <c r="AJ425" s="72"/>
      <c r="AK425" s="72"/>
      <c r="AL425" s="72"/>
      <c r="AM425" s="72"/>
      <c r="AN425" s="72"/>
      <c r="AO425" s="72"/>
      <c r="AP425" s="72"/>
      <c r="AQ425" s="72"/>
      <c r="AR425" s="72"/>
      <c r="AS425" s="72"/>
      <c r="AT425" s="72"/>
      <c r="AU425" s="72"/>
      <c r="AV425" s="72"/>
      <c r="AW425" s="72"/>
      <c r="AX425" s="72"/>
      <c r="AY425" s="72"/>
      <c r="AZ425" s="72"/>
      <c r="BA425" s="72"/>
      <c r="BB425" s="72"/>
      <c r="BC425" s="72"/>
      <c r="BD425" s="72"/>
      <c r="BE425" s="72"/>
      <c r="BF425" s="72"/>
      <c r="BG425" s="72"/>
      <c r="BH425" s="72"/>
      <c r="BI425" s="72"/>
      <c r="BJ425" s="72"/>
      <c r="BK425" s="72"/>
      <c r="BL425" s="72"/>
      <c r="BM425" s="72"/>
      <c r="BN425" s="72"/>
      <c r="BO425" s="72"/>
      <c r="BP425" s="72"/>
      <c r="BQ425" s="72"/>
      <c r="BR425" s="72"/>
      <c r="BS425" s="72"/>
      <c r="BT425" s="72"/>
      <c r="BU425" s="72"/>
      <c r="BV425" s="72"/>
      <c r="BW425" s="72"/>
      <c r="BX425" s="72"/>
      <c r="BY425" s="72"/>
      <c r="BZ425" s="72"/>
      <c r="CA425" s="72"/>
      <c r="CB425" s="72"/>
      <c r="CC425" s="72"/>
      <c r="CD425" s="72"/>
      <c r="CE425" s="72"/>
      <c r="CF425" s="72"/>
      <c r="CG425" s="72"/>
      <c r="CH425" s="72"/>
      <c r="CI425" s="72"/>
      <c r="CJ425" s="72"/>
      <c r="CK425" s="72"/>
      <c r="CL425" s="72"/>
      <c r="CM425" s="72"/>
      <c r="CN425" s="72"/>
      <c r="CO425" s="72"/>
      <c r="CP425" s="72"/>
      <c r="CQ425" s="72"/>
      <c r="CR425" s="72"/>
      <c r="CS425" s="72"/>
      <c r="CT425" s="72"/>
      <c r="CU425" s="72"/>
      <c r="CV425" s="72"/>
      <c r="CW425" s="72"/>
      <c r="CX425" s="72"/>
      <c r="CY425" s="72"/>
      <c r="CZ425" s="72"/>
      <c r="DA425" s="72"/>
      <c r="DB425" s="72"/>
      <c r="DC425" s="72"/>
      <c r="DD425" s="72"/>
      <c r="DE425" s="72"/>
      <c r="DF425" s="72"/>
      <c r="DG425" s="72"/>
      <c r="DH425" s="72"/>
      <c r="DI425" s="72"/>
      <c r="DJ425" s="72"/>
      <c r="DK425" s="72"/>
      <c r="DL425" s="72"/>
      <c r="DM425" s="72"/>
      <c r="DN425" s="72"/>
      <c r="DO425" s="72"/>
      <c r="DP425" s="72"/>
      <c r="DQ425" s="72"/>
      <c r="DR425" s="72"/>
      <c r="DS425" s="72"/>
      <c r="DT425" s="72"/>
      <c r="DU425" s="72"/>
      <c r="DV425" s="72"/>
      <c r="DW425" s="72"/>
      <c r="DX425" s="72"/>
      <c r="DY425" s="72"/>
      <c r="DZ425" s="72"/>
      <c r="EA425" s="72"/>
      <c r="EB425" s="72"/>
      <c r="EC425" s="72"/>
      <c r="ED425" s="72"/>
      <c r="EE425" s="72"/>
      <c r="EF425" s="72"/>
      <c r="EG425" s="72"/>
      <c r="EH425" s="72"/>
      <c r="EI425" s="72"/>
      <c r="EJ425" s="72"/>
      <c r="EK425" s="72"/>
      <c r="EL425" s="72"/>
      <c r="EM425" s="72"/>
      <c r="EN425" s="72"/>
      <c r="EO425" s="72"/>
      <c r="EP425" s="72"/>
      <c r="EQ425" s="72"/>
      <c r="ER425" s="72"/>
      <c r="ES425" s="72"/>
      <c r="ET425" s="72"/>
      <c r="EU425" s="72"/>
      <c r="EV425" s="72"/>
      <c r="EW425" s="72"/>
      <c r="EX425" s="72"/>
      <c r="EY425" s="72"/>
      <c r="EZ425" s="72"/>
      <c r="FA425" s="72"/>
      <c r="FB425" s="72"/>
      <c r="FC425" s="72"/>
      <c r="FD425" s="72"/>
      <c r="FE425" s="72"/>
      <c r="FF425" s="72"/>
      <c r="FG425" s="72"/>
      <c r="FH425" s="72"/>
      <c r="FI425" s="72"/>
      <c r="FJ425" s="72"/>
      <c r="FK425" s="72"/>
      <c r="FL425" s="72"/>
      <c r="FM425" s="72"/>
      <c r="FN425" s="72"/>
      <c r="FO425" s="72"/>
      <c r="FP425" s="72"/>
      <c r="FQ425" s="72"/>
      <c r="FR425" s="72"/>
      <c r="FS425" s="72"/>
      <c r="FT425" s="72"/>
      <c r="FU425" s="72"/>
      <c r="FV425" s="72"/>
      <c r="FW425" s="72"/>
      <c r="FX425" s="72"/>
      <c r="FY425" s="72"/>
      <c r="FZ425" s="72"/>
      <c r="GA425" s="72"/>
      <c r="GB425" s="72"/>
      <c r="GC425" s="72"/>
      <c r="GD425" s="72"/>
      <c r="GE425" s="72"/>
      <c r="GF425" s="72"/>
      <c r="GG425" s="72"/>
      <c r="GH425" s="72"/>
      <c r="GI425" s="72"/>
      <c r="GJ425" s="72"/>
      <c r="GK425" s="72"/>
      <c r="GL425" s="72"/>
      <c r="GM425" s="72"/>
      <c r="GN425" s="72"/>
      <c r="GO425" s="72"/>
      <c r="GP425" s="72"/>
      <c r="GQ425" s="72"/>
      <c r="GR425" s="72"/>
      <c r="GS425" s="72"/>
      <c r="GT425" s="72"/>
      <c r="GU425" s="72"/>
      <c r="GV425" s="72"/>
      <c r="GW425" s="72"/>
      <c r="GX425" s="72"/>
      <c r="GY425" s="72"/>
      <c r="GZ425" s="72"/>
      <c r="HA425" s="72"/>
      <c r="HB425" s="72"/>
      <c r="HC425" s="72"/>
      <c r="HD425" s="72"/>
      <c r="HE425" s="72"/>
      <c r="HF425" s="72"/>
      <c r="HG425" s="72"/>
      <c r="HH425" s="72"/>
      <c r="HI425" s="72"/>
      <c r="HJ425" s="72"/>
      <c r="HK425" s="72"/>
      <c r="HL425" s="72"/>
      <c r="HM425" s="72"/>
      <c r="HN425" s="72"/>
      <c r="HO425" s="72"/>
      <c r="HP425" s="72"/>
      <c r="HQ425" s="72"/>
      <c r="HR425" s="72"/>
      <c r="HS425" s="72"/>
      <c r="HT425" s="72"/>
      <c r="HU425" s="72"/>
      <c r="HV425" s="72"/>
      <c r="HW425" s="72"/>
      <c r="HX425" s="72"/>
      <c r="HY425" s="72"/>
      <c r="HZ425" s="72"/>
      <c r="IA425" s="72"/>
      <c r="IB425" s="72"/>
      <c r="IC425" s="72"/>
      <c r="ID425" s="72"/>
      <c r="IE425" s="72"/>
      <c r="IF425" s="72"/>
      <c r="IG425" s="72"/>
      <c r="IH425" s="72"/>
      <c r="II425" s="72"/>
      <c r="IJ425" s="72"/>
      <c r="IK425" s="72"/>
    </row>
    <row r="426" spans="1:245" x14ac:dyDescent="0.35">
      <c r="A426" s="86" t="s">
        <v>498</v>
      </c>
      <c r="B426" s="86" t="s">
        <v>463</v>
      </c>
      <c r="C426" s="86" t="s">
        <v>24</v>
      </c>
      <c r="D426" s="88">
        <v>14000000</v>
      </c>
    </row>
    <row r="427" spans="1:245" s="108" customFormat="1" x14ac:dyDescent="0.35">
      <c r="A427" s="109" t="s">
        <v>995</v>
      </c>
      <c r="B427" s="109" t="s">
        <v>508</v>
      </c>
      <c r="C427" s="109" t="s">
        <v>24</v>
      </c>
      <c r="D427" s="106">
        <v>13000000</v>
      </c>
      <c r="E427" s="107"/>
    </row>
    <row r="428" spans="1:245" x14ac:dyDescent="0.35">
      <c r="A428" s="86" t="s">
        <v>501</v>
      </c>
      <c r="B428" s="86" t="s">
        <v>28</v>
      </c>
      <c r="C428" s="86" t="s">
        <v>24</v>
      </c>
      <c r="D428" s="88">
        <v>12000000</v>
      </c>
    </row>
    <row r="429" spans="1:245" x14ac:dyDescent="0.35">
      <c r="A429" s="86" t="s">
        <v>503</v>
      </c>
      <c r="B429" s="86" t="s">
        <v>504</v>
      </c>
      <c r="C429" s="86" t="s">
        <v>24</v>
      </c>
      <c r="D429" s="88">
        <v>12000000</v>
      </c>
      <c r="E429" s="78"/>
      <c r="F429" s="69"/>
      <c r="G429" s="69"/>
      <c r="H429" s="69"/>
      <c r="I429" s="69"/>
      <c r="J429" s="69"/>
      <c r="K429" s="69"/>
      <c r="L429" s="69"/>
      <c r="M429" s="69"/>
      <c r="N429" s="69"/>
      <c r="O429" s="69"/>
      <c r="P429" s="69"/>
      <c r="Q429" s="69"/>
      <c r="R429" s="69"/>
      <c r="S429" s="69"/>
      <c r="T429" s="69"/>
      <c r="U429" s="69"/>
      <c r="V429" s="69"/>
      <c r="W429" s="69"/>
      <c r="X429" s="69"/>
      <c r="Y429" s="69"/>
      <c r="Z429" s="69"/>
      <c r="AA429" s="69"/>
      <c r="AB429" s="69"/>
      <c r="AC429" s="69"/>
      <c r="AD429" s="69"/>
      <c r="AE429" s="69"/>
      <c r="AF429" s="69"/>
      <c r="AG429" s="69"/>
      <c r="AH429" s="69"/>
      <c r="AI429" s="69"/>
      <c r="AJ429" s="69"/>
      <c r="AK429" s="69"/>
      <c r="AL429" s="69"/>
      <c r="AM429" s="69"/>
      <c r="AN429" s="69"/>
      <c r="AO429" s="69"/>
      <c r="AP429" s="69"/>
      <c r="AQ429" s="69"/>
      <c r="AR429" s="69"/>
      <c r="AS429" s="69"/>
      <c r="AT429" s="69"/>
      <c r="AU429" s="69"/>
      <c r="AV429" s="69"/>
      <c r="AW429" s="69"/>
      <c r="AX429" s="69"/>
      <c r="AY429" s="69"/>
      <c r="AZ429" s="69"/>
      <c r="BA429" s="69"/>
      <c r="BB429" s="69"/>
      <c r="BC429" s="69"/>
      <c r="BD429" s="69"/>
      <c r="BE429" s="69"/>
      <c r="BF429" s="69"/>
      <c r="BG429" s="69"/>
      <c r="BH429" s="69"/>
      <c r="BI429" s="69"/>
      <c r="BJ429" s="69"/>
      <c r="BK429" s="69"/>
      <c r="BL429" s="69"/>
      <c r="BM429" s="69"/>
      <c r="BN429" s="69"/>
      <c r="BO429" s="69"/>
      <c r="BP429" s="69"/>
      <c r="BQ429" s="69"/>
      <c r="BR429" s="69"/>
      <c r="BS429" s="69"/>
      <c r="BT429" s="69"/>
      <c r="BU429" s="69"/>
      <c r="BV429" s="69"/>
      <c r="BW429" s="69"/>
      <c r="BX429" s="69"/>
      <c r="BY429" s="69"/>
      <c r="BZ429" s="69"/>
      <c r="CA429" s="69"/>
      <c r="CB429" s="69"/>
      <c r="CC429" s="69"/>
      <c r="CD429" s="69"/>
      <c r="CE429" s="69"/>
      <c r="CF429" s="69"/>
      <c r="CG429" s="69"/>
      <c r="CH429" s="69"/>
      <c r="CI429" s="69"/>
      <c r="CJ429" s="69"/>
      <c r="CK429" s="69"/>
      <c r="CL429" s="69"/>
      <c r="CM429" s="69"/>
      <c r="CN429" s="69"/>
      <c r="CO429" s="69"/>
      <c r="CP429" s="69"/>
      <c r="CQ429" s="69"/>
      <c r="CR429" s="69"/>
      <c r="CS429" s="69"/>
      <c r="CT429" s="69"/>
      <c r="CU429" s="69"/>
      <c r="CV429" s="69"/>
      <c r="CW429" s="69"/>
      <c r="CX429" s="69"/>
      <c r="CY429" s="69"/>
      <c r="CZ429" s="69"/>
      <c r="DA429" s="69"/>
      <c r="DB429" s="69"/>
      <c r="DC429" s="69"/>
      <c r="DD429" s="69"/>
      <c r="DE429" s="69"/>
      <c r="DF429" s="69"/>
      <c r="DG429" s="69"/>
      <c r="DH429" s="69"/>
      <c r="DI429" s="69"/>
      <c r="DJ429" s="69"/>
      <c r="DK429" s="69"/>
      <c r="DL429" s="69"/>
      <c r="DM429" s="69"/>
      <c r="DN429" s="69"/>
      <c r="DO429" s="69"/>
      <c r="DP429" s="69"/>
      <c r="DQ429" s="69"/>
      <c r="DR429" s="69"/>
      <c r="DS429" s="69"/>
      <c r="DT429" s="69"/>
      <c r="DU429" s="69"/>
      <c r="DV429" s="69"/>
      <c r="DW429" s="69"/>
      <c r="DX429" s="69"/>
      <c r="DY429" s="69"/>
      <c r="DZ429" s="69"/>
      <c r="EA429" s="69"/>
      <c r="EB429" s="69"/>
      <c r="EC429" s="69"/>
      <c r="ED429" s="69"/>
      <c r="EE429" s="69"/>
      <c r="EF429" s="69"/>
      <c r="EG429" s="69"/>
      <c r="EH429" s="69"/>
      <c r="EI429" s="69"/>
      <c r="EJ429" s="69"/>
      <c r="EK429" s="69"/>
      <c r="EL429" s="69"/>
      <c r="EM429" s="69"/>
      <c r="EN429" s="69"/>
      <c r="EO429" s="69"/>
      <c r="EP429" s="69"/>
      <c r="EQ429" s="69"/>
      <c r="ER429" s="69"/>
      <c r="ES429" s="69"/>
      <c r="ET429" s="69"/>
      <c r="EU429" s="69"/>
      <c r="EV429" s="69"/>
      <c r="EW429" s="69"/>
      <c r="EX429" s="69"/>
      <c r="EY429" s="69"/>
      <c r="EZ429" s="69"/>
      <c r="FA429" s="69"/>
      <c r="FB429" s="69"/>
      <c r="FC429" s="69"/>
      <c r="FD429" s="69"/>
      <c r="FE429" s="69"/>
      <c r="FF429" s="69"/>
      <c r="FG429" s="69"/>
      <c r="FH429" s="69"/>
      <c r="FI429" s="69"/>
      <c r="FJ429" s="69"/>
      <c r="FK429" s="69"/>
      <c r="FL429" s="69"/>
      <c r="FM429" s="69"/>
      <c r="FN429" s="69"/>
      <c r="FO429" s="69"/>
      <c r="FP429" s="69"/>
      <c r="FQ429" s="69"/>
      <c r="FR429" s="69"/>
      <c r="FS429" s="69"/>
      <c r="FT429" s="69"/>
      <c r="FU429" s="69"/>
      <c r="FV429" s="69"/>
      <c r="FW429" s="69"/>
      <c r="FX429" s="69"/>
      <c r="FY429" s="69"/>
      <c r="FZ429" s="69"/>
      <c r="GA429" s="69"/>
      <c r="GB429" s="69"/>
      <c r="GC429" s="69"/>
      <c r="GD429" s="69"/>
      <c r="GE429" s="69"/>
      <c r="GF429" s="69"/>
      <c r="GG429" s="69"/>
      <c r="GH429" s="69"/>
      <c r="GI429" s="69"/>
      <c r="GJ429" s="69"/>
      <c r="GK429" s="69"/>
      <c r="GL429" s="69"/>
      <c r="GM429" s="69"/>
      <c r="GN429" s="69"/>
      <c r="GO429" s="69"/>
      <c r="GP429" s="69"/>
      <c r="GQ429" s="69"/>
      <c r="GR429" s="69"/>
      <c r="GS429" s="69"/>
      <c r="GT429" s="69"/>
      <c r="GU429" s="69"/>
      <c r="GV429" s="69"/>
      <c r="GW429" s="69"/>
      <c r="GX429" s="69"/>
      <c r="GY429" s="69"/>
      <c r="GZ429" s="69"/>
      <c r="HA429" s="69"/>
      <c r="HB429" s="69"/>
      <c r="HC429" s="69"/>
      <c r="HD429" s="69"/>
      <c r="HE429" s="69"/>
      <c r="HF429" s="69"/>
      <c r="HG429" s="69"/>
      <c r="HH429" s="69"/>
      <c r="HI429" s="69"/>
      <c r="HJ429" s="69"/>
      <c r="HK429" s="69"/>
      <c r="HL429" s="69"/>
      <c r="HM429" s="69"/>
      <c r="HN429" s="69"/>
      <c r="HO429" s="69"/>
      <c r="HP429" s="69"/>
      <c r="HQ429" s="69"/>
      <c r="HR429" s="69"/>
      <c r="HS429" s="69"/>
      <c r="HT429" s="69"/>
      <c r="HU429" s="69"/>
      <c r="HV429" s="69"/>
      <c r="HW429" s="69"/>
      <c r="HX429" s="69"/>
      <c r="HY429" s="69"/>
      <c r="HZ429" s="69"/>
      <c r="IA429" s="69"/>
      <c r="IB429" s="69"/>
      <c r="IC429" s="69"/>
      <c r="ID429" s="69"/>
      <c r="IE429" s="69"/>
      <c r="IF429" s="69"/>
      <c r="IG429" s="69"/>
      <c r="IH429" s="69"/>
      <c r="II429" s="69"/>
      <c r="IJ429" s="69"/>
      <c r="IK429" s="69"/>
    </row>
    <row r="430" spans="1:245" s="68" customFormat="1" x14ac:dyDescent="0.35">
      <c r="A430" s="86" t="s">
        <v>505</v>
      </c>
      <c r="B430" s="86" t="s">
        <v>846</v>
      </c>
      <c r="C430" s="86" t="s">
        <v>24</v>
      </c>
      <c r="D430" s="88">
        <v>11000000</v>
      </c>
      <c r="E430" s="78"/>
      <c r="F430" s="69"/>
      <c r="G430" s="69"/>
      <c r="H430" s="69"/>
      <c r="I430" s="69"/>
      <c r="J430" s="69"/>
      <c r="K430" s="69"/>
      <c r="L430" s="69"/>
      <c r="M430" s="69"/>
      <c r="N430" s="69"/>
      <c r="O430" s="69"/>
      <c r="P430" s="69"/>
      <c r="Q430" s="69"/>
      <c r="R430" s="69"/>
      <c r="S430" s="69"/>
      <c r="T430" s="69"/>
      <c r="U430" s="69"/>
      <c r="V430" s="69"/>
      <c r="W430" s="69"/>
      <c r="X430" s="69"/>
      <c r="Y430" s="69"/>
      <c r="Z430" s="69"/>
      <c r="AA430" s="69"/>
      <c r="AB430" s="69"/>
      <c r="AC430" s="69"/>
      <c r="AD430" s="69"/>
      <c r="AE430" s="69"/>
      <c r="AF430" s="69"/>
      <c r="AG430" s="69"/>
      <c r="AH430" s="69"/>
      <c r="AI430" s="69"/>
      <c r="AJ430" s="69"/>
      <c r="AK430" s="69"/>
      <c r="AL430" s="69"/>
      <c r="AM430" s="69"/>
      <c r="AN430" s="69"/>
      <c r="AO430" s="69"/>
      <c r="AP430" s="69"/>
      <c r="AQ430" s="69"/>
      <c r="AR430" s="69"/>
      <c r="AS430" s="69"/>
      <c r="AT430" s="69"/>
      <c r="AU430" s="69"/>
      <c r="AV430" s="69"/>
      <c r="AW430" s="69"/>
      <c r="AX430" s="69"/>
      <c r="AY430" s="69"/>
      <c r="AZ430" s="69"/>
      <c r="BA430" s="69"/>
      <c r="BB430" s="69"/>
      <c r="BC430" s="69"/>
      <c r="BD430" s="69"/>
      <c r="BE430" s="69"/>
      <c r="BF430" s="69"/>
      <c r="BG430" s="69"/>
      <c r="BH430" s="69"/>
      <c r="BI430" s="69"/>
      <c r="BJ430" s="69"/>
      <c r="BK430" s="69"/>
      <c r="BL430" s="69"/>
      <c r="BM430" s="69"/>
      <c r="BN430" s="69"/>
      <c r="BO430" s="69"/>
      <c r="BP430" s="69"/>
      <c r="BQ430" s="69"/>
      <c r="BR430" s="69"/>
      <c r="BS430" s="69"/>
      <c r="BT430" s="69"/>
      <c r="BU430" s="69"/>
      <c r="BV430" s="69"/>
      <c r="BW430" s="69"/>
      <c r="BX430" s="69"/>
      <c r="BY430" s="69"/>
      <c r="BZ430" s="69"/>
      <c r="CA430" s="69"/>
      <c r="CB430" s="69"/>
      <c r="CC430" s="69"/>
      <c r="CD430" s="69"/>
      <c r="CE430" s="69"/>
      <c r="CF430" s="69"/>
      <c r="CG430" s="69"/>
      <c r="CH430" s="69"/>
      <c r="CI430" s="69"/>
      <c r="CJ430" s="69"/>
      <c r="CK430" s="69"/>
      <c r="CL430" s="69"/>
      <c r="CM430" s="69"/>
      <c r="CN430" s="69"/>
      <c r="CO430" s="69"/>
      <c r="CP430" s="69"/>
      <c r="CQ430" s="69"/>
      <c r="CR430" s="69"/>
      <c r="CS430" s="69"/>
      <c r="CT430" s="69"/>
      <c r="CU430" s="69"/>
      <c r="CV430" s="69"/>
      <c r="CW430" s="69"/>
      <c r="CX430" s="69"/>
      <c r="CY430" s="69"/>
      <c r="CZ430" s="69"/>
      <c r="DA430" s="69"/>
      <c r="DB430" s="69"/>
      <c r="DC430" s="69"/>
      <c r="DD430" s="69"/>
      <c r="DE430" s="69"/>
      <c r="DF430" s="69"/>
      <c r="DG430" s="69"/>
      <c r="DH430" s="69"/>
      <c r="DI430" s="69"/>
      <c r="DJ430" s="69"/>
      <c r="DK430" s="69"/>
      <c r="DL430" s="69"/>
      <c r="DM430" s="69"/>
      <c r="DN430" s="69"/>
      <c r="DO430" s="69"/>
      <c r="DP430" s="69"/>
      <c r="DQ430" s="69"/>
      <c r="DR430" s="69"/>
      <c r="DS430" s="69"/>
      <c r="DT430" s="69"/>
      <c r="DU430" s="69"/>
      <c r="DV430" s="69"/>
      <c r="DW430" s="69"/>
      <c r="DX430" s="69"/>
      <c r="DY430" s="69"/>
      <c r="DZ430" s="69"/>
      <c r="EA430" s="69"/>
      <c r="EB430" s="69"/>
      <c r="EC430" s="69"/>
      <c r="ED430" s="69"/>
      <c r="EE430" s="69"/>
      <c r="EF430" s="69"/>
      <c r="EG430" s="69"/>
      <c r="EH430" s="69"/>
      <c r="EI430" s="69"/>
      <c r="EJ430" s="69"/>
      <c r="EK430" s="69"/>
      <c r="EL430" s="69"/>
      <c r="EM430" s="69"/>
      <c r="EN430" s="69"/>
      <c r="EO430" s="69"/>
      <c r="EP430" s="69"/>
      <c r="EQ430" s="69"/>
      <c r="ER430" s="69"/>
      <c r="ES430" s="69"/>
      <c r="ET430" s="69"/>
      <c r="EU430" s="69"/>
      <c r="EV430" s="69"/>
      <c r="EW430" s="69"/>
      <c r="EX430" s="69"/>
      <c r="EY430" s="69"/>
      <c r="EZ430" s="69"/>
      <c r="FA430" s="69"/>
      <c r="FB430" s="69"/>
      <c r="FC430" s="69"/>
      <c r="FD430" s="69"/>
      <c r="FE430" s="69"/>
      <c r="FF430" s="69"/>
      <c r="FG430" s="69"/>
      <c r="FH430" s="69"/>
      <c r="FI430" s="69"/>
      <c r="FJ430" s="69"/>
      <c r="FK430" s="69"/>
      <c r="FL430" s="69"/>
      <c r="FM430" s="69"/>
      <c r="FN430" s="69"/>
      <c r="FO430" s="69"/>
      <c r="FP430" s="69"/>
      <c r="FQ430" s="69"/>
      <c r="FR430" s="69"/>
      <c r="FS430" s="69"/>
      <c r="FT430" s="69"/>
      <c r="FU430" s="69"/>
      <c r="FV430" s="69"/>
      <c r="FW430" s="69"/>
      <c r="FX430" s="69"/>
      <c r="FY430" s="69"/>
      <c r="FZ430" s="69"/>
      <c r="GA430" s="69"/>
      <c r="GB430" s="69"/>
      <c r="GC430" s="69"/>
      <c r="GD430" s="69"/>
      <c r="GE430" s="69"/>
      <c r="GF430" s="69"/>
      <c r="GG430" s="69"/>
      <c r="GH430" s="69"/>
      <c r="GI430" s="69"/>
      <c r="GJ430" s="69"/>
      <c r="GK430" s="69"/>
      <c r="GL430" s="69"/>
      <c r="GM430" s="69"/>
      <c r="GN430" s="69"/>
      <c r="GO430" s="69"/>
      <c r="GP430" s="69"/>
      <c r="GQ430" s="69"/>
      <c r="GR430" s="69"/>
      <c r="GS430" s="69"/>
      <c r="GT430" s="69"/>
      <c r="GU430" s="69"/>
      <c r="GV430" s="69"/>
      <c r="GW430" s="69"/>
      <c r="GX430" s="69"/>
      <c r="GY430" s="69"/>
      <c r="GZ430" s="69"/>
      <c r="HA430" s="69"/>
      <c r="HB430" s="69"/>
      <c r="HC430" s="69"/>
      <c r="HD430" s="69"/>
      <c r="HE430" s="69"/>
      <c r="HF430" s="69"/>
      <c r="HG430" s="69"/>
      <c r="HH430" s="69"/>
      <c r="HI430" s="69"/>
      <c r="HJ430" s="69"/>
      <c r="HK430" s="69"/>
      <c r="HL430" s="69"/>
      <c r="HM430" s="69"/>
      <c r="HN430" s="69"/>
      <c r="HO430" s="69"/>
      <c r="HP430" s="69"/>
      <c r="HQ430" s="69"/>
      <c r="HR430" s="69"/>
      <c r="HS430" s="69"/>
      <c r="HT430" s="69"/>
      <c r="HU430" s="69"/>
      <c r="HV430" s="69"/>
      <c r="HW430" s="69"/>
      <c r="HX430" s="69"/>
      <c r="HY430" s="69"/>
      <c r="HZ430" s="69"/>
      <c r="IA430" s="69"/>
      <c r="IB430" s="69"/>
      <c r="IC430" s="69"/>
      <c r="ID430" s="69"/>
      <c r="IE430" s="69"/>
      <c r="IF430" s="69"/>
      <c r="IG430" s="69"/>
      <c r="IH430" s="69"/>
      <c r="II430" s="69"/>
      <c r="IJ430" s="69"/>
      <c r="IK430" s="69"/>
    </row>
    <row r="431" spans="1:245" s="70" customFormat="1" x14ac:dyDescent="0.35">
      <c r="A431" s="86" t="s">
        <v>507</v>
      </c>
      <c r="B431" s="86" t="s">
        <v>509</v>
      </c>
      <c r="C431" s="86" t="s">
        <v>24</v>
      </c>
      <c r="D431" s="88">
        <v>9000000</v>
      </c>
      <c r="E431" s="78"/>
      <c r="F431" s="69"/>
      <c r="G431" s="69"/>
      <c r="H431" s="69"/>
      <c r="I431" s="69"/>
      <c r="J431" s="69"/>
      <c r="K431" s="69"/>
      <c r="L431" s="69"/>
      <c r="M431" s="69"/>
      <c r="N431" s="69"/>
      <c r="O431" s="69"/>
      <c r="P431" s="69"/>
      <c r="Q431" s="69"/>
      <c r="R431" s="69"/>
      <c r="S431" s="69"/>
      <c r="T431" s="69"/>
      <c r="U431" s="69"/>
      <c r="V431" s="69"/>
      <c r="W431" s="69"/>
      <c r="X431" s="69"/>
      <c r="Y431" s="69"/>
      <c r="Z431" s="69"/>
      <c r="AA431" s="69"/>
      <c r="AB431" s="69"/>
      <c r="AC431" s="69"/>
      <c r="AD431" s="69"/>
      <c r="AE431" s="69"/>
      <c r="AF431" s="69"/>
      <c r="AG431" s="69"/>
      <c r="AH431" s="69"/>
      <c r="AI431" s="69"/>
      <c r="AJ431" s="69"/>
      <c r="AK431" s="69"/>
      <c r="AL431" s="69"/>
      <c r="AM431" s="69"/>
      <c r="AN431" s="69"/>
      <c r="AO431" s="69"/>
      <c r="AP431" s="69"/>
      <c r="AQ431" s="69"/>
      <c r="AR431" s="69"/>
      <c r="AS431" s="69"/>
      <c r="AT431" s="69"/>
      <c r="AU431" s="69"/>
      <c r="AV431" s="69"/>
      <c r="AW431" s="69"/>
      <c r="AX431" s="69"/>
      <c r="AY431" s="69"/>
      <c r="AZ431" s="69"/>
      <c r="BA431" s="69"/>
      <c r="BB431" s="69"/>
      <c r="BC431" s="69"/>
      <c r="BD431" s="69"/>
      <c r="BE431" s="69"/>
      <c r="BF431" s="69"/>
      <c r="BG431" s="69"/>
      <c r="BH431" s="69"/>
      <c r="BI431" s="69"/>
      <c r="BJ431" s="69"/>
      <c r="BK431" s="69"/>
      <c r="BL431" s="69"/>
      <c r="BM431" s="69"/>
      <c r="BN431" s="69"/>
      <c r="BO431" s="69"/>
      <c r="BP431" s="69"/>
      <c r="BQ431" s="69"/>
      <c r="BR431" s="69"/>
      <c r="BS431" s="69"/>
      <c r="BT431" s="69"/>
      <c r="BU431" s="69"/>
      <c r="BV431" s="69"/>
      <c r="BW431" s="69"/>
      <c r="BX431" s="69"/>
      <c r="BY431" s="69"/>
      <c r="BZ431" s="69"/>
      <c r="CA431" s="69"/>
      <c r="CB431" s="69"/>
      <c r="CC431" s="69"/>
      <c r="CD431" s="69"/>
      <c r="CE431" s="69"/>
      <c r="CF431" s="69"/>
      <c r="CG431" s="69"/>
      <c r="CH431" s="69"/>
      <c r="CI431" s="69"/>
      <c r="CJ431" s="69"/>
      <c r="CK431" s="69"/>
      <c r="CL431" s="69"/>
      <c r="CM431" s="69"/>
      <c r="CN431" s="69"/>
      <c r="CO431" s="69"/>
      <c r="CP431" s="69"/>
      <c r="CQ431" s="69"/>
      <c r="CR431" s="69"/>
      <c r="CS431" s="69"/>
      <c r="CT431" s="69"/>
      <c r="CU431" s="69"/>
      <c r="CV431" s="69"/>
      <c r="CW431" s="69"/>
      <c r="CX431" s="69"/>
      <c r="CY431" s="69"/>
      <c r="CZ431" s="69"/>
      <c r="DA431" s="69"/>
      <c r="DB431" s="69"/>
      <c r="DC431" s="69"/>
      <c r="DD431" s="69"/>
      <c r="DE431" s="69"/>
      <c r="DF431" s="69"/>
      <c r="DG431" s="69"/>
      <c r="DH431" s="69"/>
      <c r="DI431" s="69"/>
      <c r="DJ431" s="69"/>
      <c r="DK431" s="69"/>
      <c r="DL431" s="69"/>
      <c r="DM431" s="69"/>
      <c r="DN431" s="69"/>
      <c r="DO431" s="69"/>
      <c r="DP431" s="69"/>
      <c r="DQ431" s="69"/>
      <c r="DR431" s="69"/>
      <c r="DS431" s="69"/>
      <c r="DT431" s="69"/>
      <c r="DU431" s="69"/>
      <c r="DV431" s="69"/>
      <c r="DW431" s="69"/>
      <c r="DX431" s="69"/>
      <c r="DY431" s="69"/>
      <c r="DZ431" s="69"/>
      <c r="EA431" s="69"/>
      <c r="EB431" s="69"/>
      <c r="EC431" s="69"/>
      <c r="ED431" s="69"/>
      <c r="EE431" s="69"/>
      <c r="EF431" s="69"/>
      <c r="EG431" s="69"/>
      <c r="EH431" s="69"/>
      <c r="EI431" s="69"/>
      <c r="EJ431" s="69"/>
      <c r="EK431" s="69"/>
      <c r="EL431" s="69"/>
      <c r="EM431" s="69"/>
      <c r="EN431" s="69"/>
      <c r="EO431" s="69"/>
      <c r="EP431" s="69"/>
      <c r="EQ431" s="69"/>
      <c r="ER431" s="69"/>
      <c r="ES431" s="69"/>
      <c r="ET431" s="69"/>
      <c r="EU431" s="69"/>
      <c r="EV431" s="69"/>
      <c r="EW431" s="69"/>
      <c r="EX431" s="69"/>
      <c r="EY431" s="69"/>
      <c r="EZ431" s="69"/>
      <c r="FA431" s="69"/>
      <c r="FB431" s="69"/>
      <c r="FC431" s="69"/>
      <c r="FD431" s="69"/>
      <c r="FE431" s="69"/>
      <c r="FF431" s="69"/>
      <c r="FG431" s="69"/>
      <c r="FH431" s="69"/>
      <c r="FI431" s="69"/>
      <c r="FJ431" s="69"/>
      <c r="FK431" s="69"/>
      <c r="FL431" s="69"/>
      <c r="FM431" s="69"/>
      <c r="FN431" s="69"/>
      <c r="FO431" s="69"/>
      <c r="FP431" s="69"/>
      <c r="FQ431" s="69"/>
      <c r="FR431" s="69"/>
      <c r="FS431" s="69"/>
      <c r="FT431" s="69"/>
      <c r="FU431" s="69"/>
      <c r="FV431" s="69"/>
      <c r="FW431" s="69"/>
      <c r="FX431" s="69"/>
      <c r="FY431" s="69"/>
      <c r="FZ431" s="69"/>
      <c r="GA431" s="69"/>
      <c r="GB431" s="69"/>
      <c r="GC431" s="69"/>
      <c r="GD431" s="69"/>
      <c r="GE431" s="69"/>
      <c r="GF431" s="69"/>
      <c r="GG431" s="69"/>
      <c r="GH431" s="69"/>
      <c r="GI431" s="69"/>
      <c r="GJ431" s="69"/>
      <c r="GK431" s="69"/>
      <c r="GL431" s="69"/>
      <c r="GM431" s="69"/>
      <c r="GN431" s="69"/>
      <c r="GO431" s="69"/>
      <c r="GP431" s="69"/>
      <c r="GQ431" s="69"/>
      <c r="GR431" s="69"/>
      <c r="GS431" s="69"/>
      <c r="GT431" s="69"/>
      <c r="GU431" s="69"/>
      <c r="GV431" s="69"/>
      <c r="GW431" s="69"/>
      <c r="GX431" s="69"/>
      <c r="GY431" s="69"/>
      <c r="GZ431" s="69"/>
      <c r="HA431" s="69"/>
      <c r="HB431" s="69"/>
      <c r="HC431" s="69"/>
      <c r="HD431" s="69"/>
      <c r="HE431" s="69"/>
      <c r="HF431" s="69"/>
      <c r="HG431" s="69"/>
      <c r="HH431" s="69"/>
      <c r="HI431" s="69"/>
      <c r="HJ431" s="69"/>
      <c r="HK431" s="69"/>
      <c r="HL431" s="69"/>
      <c r="HM431" s="69"/>
      <c r="HN431" s="69"/>
      <c r="HO431" s="69"/>
      <c r="HP431" s="69"/>
      <c r="HQ431" s="69"/>
      <c r="HR431" s="69"/>
      <c r="HS431" s="69"/>
      <c r="HT431" s="69"/>
      <c r="HU431" s="69"/>
      <c r="HV431" s="69"/>
      <c r="HW431" s="69"/>
      <c r="HX431" s="69"/>
      <c r="HY431" s="69"/>
      <c r="HZ431" s="69"/>
      <c r="IA431" s="69"/>
      <c r="IB431" s="69"/>
      <c r="IC431" s="69"/>
      <c r="ID431" s="69"/>
      <c r="IE431" s="69"/>
      <c r="IF431" s="69"/>
      <c r="IG431" s="69"/>
      <c r="IH431" s="69"/>
      <c r="II431" s="69"/>
      <c r="IJ431" s="69"/>
      <c r="IK431" s="69"/>
    </row>
    <row r="432" spans="1:245" s="69" customFormat="1" x14ac:dyDescent="0.35">
      <c r="A432" s="110" t="s">
        <v>967</v>
      </c>
      <c r="B432" s="110" t="s">
        <v>129</v>
      </c>
      <c r="C432" s="110" t="s">
        <v>24</v>
      </c>
      <c r="D432" s="111">
        <v>12000000</v>
      </c>
      <c r="E432" s="78" t="s">
        <v>946</v>
      </c>
    </row>
    <row r="433" spans="1:245" s="68" customFormat="1" x14ac:dyDescent="0.35">
      <c r="A433" s="86"/>
      <c r="B433" s="86"/>
      <c r="C433" s="86"/>
      <c r="D433" s="88"/>
      <c r="E433" s="77"/>
    </row>
    <row r="434" spans="1:245" s="69" customFormat="1" x14ac:dyDescent="0.35">
      <c r="A434" s="86" t="s">
        <v>510</v>
      </c>
      <c r="B434" s="86" t="s">
        <v>520</v>
      </c>
      <c r="C434" s="86" t="s">
        <v>40</v>
      </c>
      <c r="D434" s="88">
        <v>14000000</v>
      </c>
      <c r="E434" s="78"/>
    </row>
    <row r="435" spans="1:245" s="69" customFormat="1" x14ac:dyDescent="0.35">
      <c r="A435" s="86" t="s">
        <v>512</v>
      </c>
      <c r="B435" s="86" t="s">
        <v>511</v>
      </c>
      <c r="C435" s="86" t="s">
        <v>40</v>
      </c>
      <c r="D435" s="88">
        <v>14000000</v>
      </c>
      <c r="E435" s="77"/>
      <c r="F435" s="68"/>
      <c r="G435" s="68"/>
      <c r="H435" s="68"/>
      <c r="I435" s="68"/>
      <c r="J435" s="68"/>
      <c r="K435" s="68"/>
      <c r="L435" s="68"/>
      <c r="M435" s="68"/>
      <c r="N435" s="68"/>
      <c r="O435" s="68"/>
      <c r="P435" s="68"/>
      <c r="Q435" s="68"/>
      <c r="R435" s="68"/>
      <c r="S435" s="68"/>
      <c r="T435" s="68"/>
      <c r="U435" s="68"/>
      <c r="V435" s="68"/>
      <c r="W435" s="68"/>
      <c r="X435" s="68"/>
      <c r="Y435" s="68"/>
      <c r="Z435" s="68"/>
      <c r="AA435" s="68"/>
      <c r="AB435" s="68"/>
      <c r="AC435" s="68"/>
      <c r="AD435" s="68"/>
      <c r="AE435" s="68"/>
      <c r="AF435" s="68"/>
      <c r="AG435" s="68"/>
      <c r="AH435" s="68"/>
      <c r="AI435" s="68"/>
      <c r="AJ435" s="68"/>
      <c r="AK435" s="68"/>
      <c r="AL435" s="68"/>
      <c r="AM435" s="68"/>
      <c r="AN435" s="68"/>
      <c r="AO435" s="68"/>
      <c r="AP435" s="68"/>
      <c r="AQ435" s="68"/>
      <c r="AR435" s="68"/>
      <c r="AS435" s="68"/>
      <c r="AT435" s="68"/>
      <c r="AU435" s="68"/>
      <c r="AV435" s="68"/>
      <c r="AW435" s="68"/>
      <c r="AX435" s="68"/>
      <c r="AY435" s="68"/>
      <c r="AZ435" s="68"/>
      <c r="BA435" s="68"/>
      <c r="BB435" s="68"/>
      <c r="BC435" s="68"/>
      <c r="BD435" s="68"/>
      <c r="BE435" s="68"/>
      <c r="BF435" s="68"/>
      <c r="BG435" s="68"/>
      <c r="BH435" s="68"/>
      <c r="BI435" s="68"/>
      <c r="BJ435" s="68"/>
      <c r="BK435" s="68"/>
      <c r="BL435" s="68"/>
      <c r="BM435" s="68"/>
      <c r="BN435" s="68"/>
      <c r="BO435" s="68"/>
      <c r="BP435" s="68"/>
      <c r="BQ435" s="68"/>
      <c r="BR435" s="68"/>
      <c r="BS435" s="68"/>
      <c r="BT435" s="68"/>
      <c r="BU435" s="68"/>
      <c r="BV435" s="68"/>
      <c r="BW435" s="68"/>
      <c r="BX435" s="68"/>
      <c r="BY435" s="68"/>
      <c r="BZ435" s="68"/>
      <c r="CA435" s="68"/>
      <c r="CB435" s="68"/>
      <c r="CC435" s="68"/>
      <c r="CD435" s="68"/>
      <c r="CE435" s="68"/>
      <c r="CF435" s="68"/>
      <c r="CG435" s="68"/>
      <c r="CH435" s="68"/>
      <c r="CI435" s="68"/>
      <c r="CJ435" s="68"/>
      <c r="CK435" s="68"/>
      <c r="CL435" s="68"/>
      <c r="CM435" s="68"/>
      <c r="CN435" s="68"/>
      <c r="CO435" s="68"/>
      <c r="CP435" s="68"/>
      <c r="CQ435" s="68"/>
      <c r="CR435" s="68"/>
      <c r="CS435" s="68"/>
      <c r="CT435" s="68"/>
      <c r="CU435" s="68"/>
      <c r="CV435" s="68"/>
      <c r="CW435" s="68"/>
      <c r="CX435" s="68"/>
      <c r="CY435" s="68"/>
      <c r="CZ435" s="68"/>
      <c r="DA435" s="68"/>
      <c r="DB435" s="68"/>
      <c r="DC435" s="68"/>
      <c r="DD435" s="68"/>
      <c r="DE435" s="68"/>
      <c r="DF435" s="68"/>
      <c r="DG435" s="68"/>
      <c r="DH435" s="68"/>
      <c r="DI435" s="68"/>
      <c r="DJ435" s="68"/>
      <c r="DK435" s="68"/>
      <c r="DL435" s="68"/>
      <c r="DM435" s="68"/>
      <c r="DN435" s="68"/>
      <c r="DO435" s="68"/>
      <c r="DP435" s="68"/>
      <c r="DQ435" s="68"/>
      <c r="DR435" s="68"/>
      <c r="DS435" s="68"/>
      <c r="DT435" s="68"/>
      <c r="DU435" s="68"/>
      <c r="DV435" s="68"/>
      <c r="DW435" s="68"/>
      <c r="DX435" s="68"/>
      <c r="DY435" s="68"/>
      <c r="DZ435" s="68"/>
      <c r="EA435" s="68"/>
      <c r="EB435" s="68"/>
      <c r="EC435" s="68"/>
      <c r="ED435" s="68"/>
      <c r="EE435" s="68"/>
      <c r="EF435" s="68"/>
      <c r="EG435" s="68"/>
      <c r="EH435" s="68"/>
      <c r="EI435" s="68"/>
      <c r="EJ435" s="68"/>
      <c r="EK435" s="68"/>
      <c r="EL435" s="68"/>
      <c r="EM435" s="68"/>
      <c r="EN435" s="68"/>
      <c r="EO435" s="68"/>
      <c r="EP435" s="68"/>
      <c r="EQ435" s="68"/>
      <c r="ER435" s="68"/>
      <c r="ES435" s="68"/>
      <c r="ET435" s="68"/>
      <c r="EU435" s="68"/>
      <c r="EV435" s="68"/>
      <c r="EW435" s="68"/>
      <c r="EX435" s="68"/>
      <c r="EY435" s="68"/>
      <c r="EZ435" s="68"/>
      <c r="FA435" s="68"/>
      <c r="FB435" s="68"/>
      <c r="FC435" s="68"/>
      <c r="FD435" s="68"/>
      <c r="FE435" s="68"/>
      <c r="FF435" s="68"/>
      <c r="FG435" s="68"/>
      <c r="FH435" s="68"/>
      <c r="FI435" s="68"/>
      <c r="FJ435" s="68"/>
      <c r="FK435" s="68"/>
      <c r="FL435" s="68"/>
      <c r="FM435" s="68"/>
      <c r="FN435" s="68"/>
      <c r="FO435" s="68"/>
      <c r="FP435" s="68"/>
      <c r="FQ435" s="68"/>
      <c r="FR435" s="68"/>
      <c r="FS435" s="68"/>
      <c r="FT435" s="68"/>
      <c r="FU435" s="68"/>
      <c r="FV435" s="68"/>
      <c r="FW435" s="68"/>
      <c r="FX435" s="68"/>
      <c r="FY435" s="68"/>
      <c r="FZ435" s="68"/>
      <c r="GA435" s="68"/>
      <c r="GB435" s="68"/>
      <c r="GC435" s="68"/>
      <c r="GD435" s="68"/>
      <c r="GE435" s="68"/>
      <c r="GF435" s="68"/>
      <c r="GG435" s="68"/>
      <c r="GH435" s="68"/>
      <c r="GI435" s="68"/>
      <c r="GJ435" s="68"/>
      <c r="GK435" s="68"/>
      <c r="GL435" s="68"/>
      <c r="GM435" s="68"/>
      <c r="GN435" s="68"/>
      <c r="GO435" s="68"/>
      <c r="GP435" s="68"/>
      <c r="GQ435" s="68"/>
      <c r="GR435" s="68"/>
      <c r="GS435" s="68"/>
      <c r="GT435" s="68"/>
      <c r="GU435" s="68"/>
      <c r="GV435" s="68"/>
      <c r="GW435" s="68"/>
      <c r="GX435" s="68"/>
      <c r="GY435" s="68"/>
      <c r="GZ435" s="68"/>
      <c r="HA435" s="68"/>
      <c r="HB435" s="68"/>
      <c r="HC435" s="68"/>
      <c r="HD435" s="68"/>
      <c r="HE435" s="68"/>
      <c r="HF435" s="68"/>
      <c r="HG435" s="68"/>
      <c r="HH435" s="68"/>
      <c r="HI435" s="68"/>
      <c r="HJ435" s="68"/>
      <c r="HK435" s="68"/>
      <c r="HL435" s="68"/>
      <c r="HM435" s="68"/>
      <c r="HN435" s="68"/>
      <c r="HO435" s="68"/>
      <c r="HP435" s="68"/>
      <c r="HQ435" s="68"/>
      <c r="HR435" s="68"/>
      <c r="HS435" s="68"/>
      <c r="HT435" s="68"/>
      <c r="HU435" s="68"/>
      <c r="HV435" s="68"/>
      <c r="HW435" s="68"/>
      <c r="HX435" s="68"/>
      <c r="HY435" s="68"/>
      <c r="HZ435" s="68"/>
      <c r="IA435" s="68"/>
      <c r="IB435" s="68"/>
      <c r="IC435" s="68"/>
      <c r="ID435" s="68"/>
      <c r="IE435" s="68"/>
      <c r="IF435" s="68"/>
      <c r="IG435" s="68"/>
      <c r="IH435" s="68"/>
      <c r="II435" s="68"/>
      <c r="IJ435" s="68"/>
      <c r="IK435" s="68"/>
    </row>
    <row r="436" spans="1:245" s="69" customFormat="1" x14ac:dyDescent="0.35">
      <c r="A436" s="86" t="s">
        <v>514</v>
      </c>
      <c r="B436" s="86" t="s">
        <v>513</v>
      </c>
      <c r="C436" s="86" t="s">
        <v>40</v>
      </c>
      <c r="D436" s="88">
        <v>13000000</v>
      </c>
      <c r="E436" s="77"/>
      <c r="F436" s="68"/>
      <c r="G436" s="68"/>
      <c r="H436" s="68"/>
      <c r="I436" s="68"/>
      <c r="J436" s="68"/>
      <c r="K436" s="68"/>
      <c r="L436" s="68"/>
      <c r="M436" s="68"/>
      <c r="N436" s="68"/>
      <c r="O436" s="68"/>
      <c r="P436" s="68"/>
      <c r="Q436" s="68"/>
      <c r="R436" s="68"/>
      <c r="S436" s="68"/>
      <c r="T436" s="68"/>
      <c r="U436" s="68"/>
      <c r="V436" s="68"/>
      <c r="W436" s="68"/>
      <c r="X436" s="68"/>
      <c r="Y436" s="68"/>
      <c r="Z436" s="68"/>
      <c r="AA436" s="68"/>
      <c r="AB436" s="68"/>
      <c r="AC436" s="68"/>
      <c r="AD436" s="68"/>
      <c r="AE436" s="68"/>
      <c r="AF436" s="68"/>
      <c r="AG436" s="68"/>
      <c r="AH436" s="68"/>
      <c r="AI436" s="68"/>
      <c r="AJ436" s="68"/>
      <c r="AK436" s="68"/>
      <c r="AL436" s="68"/>
      <c r="AM436" s="68"/>
      <c r="AN436" s="68"/>
      <c r="AO436" s="68"/>
      <c r="AP436" s="68"/>
      <c r="AQ436" s="68"/>
      <c r="AR436" s="68"/>
      <c r="AS436" s="68"/>
      <c r="AT436" s="68"/>
      <c r="AU436" s="68"/>
      <c r="AV436" s="68"/>
      <c r="AW436" s="68"/>
      <c r="AX436" s="68"/>
      <c r="AY436" s="68"/>
      <c r="AZ436" s="68"/>
      <c r="BA436" s="68"/>
      <c r="BB436" s="68"/>
      <c r="BC436" s="68"/>
      <c r="BD436" s="68"/>
      <c r="BE436" s="68"/>
      <c r="BF436" s="68"/>
      <c r="BG436" s="68"/>
      <c r="BH436" s="68"/>
      <c r="BI436" s="68"/>
      <c r="BJ436" s="68"/>
      <c r="BK436" s="68"/>
      <c r="BL436" s="68"/>
      <c r="BM436" s="68"/>
      <c r="BN436" s="68"/>
      <c r="BO436" s="68"/>
      <c r="BP436" s="68"/>
      <c r="BQ436" s="68"/>
      <c r="BR436" s="68"/>
      <c r="BS436" s="68"/>
      <c r="BT436" s="68"/>
      <c r="BU436" s="68"/>
      <c r="BV436" s="68"/>
      <c r="BW436" s="68"/>
      <c r="BX436" s="68"/>
      <c r="BY436" s="68"/>
      <c r="BZ436" s="68"/>
      <c r="CA436" s="68"/>
      <c r="CB436" s="68"/>
      <c r="CC436" s="68"/>
      <c r="CD436" s="68"/>
      <c r="CE436" s="68"/>
      <c r="CF436" s="68"/>
      <c r="CG436" s="68"/>
      <c r="CH436" s="68"/>
      <c r="CI436" s="68"/>
      <c r="CJ436" s="68"/>
      <c r="CK436" s="68"/>
      <c r="CL436" s="68"/>
      <c r="CM436" s="68"/>
      <c r="CN436" s="68"/>
      <c r="CO436" s="68"/>
      <c r="CP436" s="68"/>
      <c r="CQ436" s="68"/>
      <c r="CR436" s="68"/>
      <c r="CS436" s="68"/>
      <c r="CT436" s="68"/>
      <c r="CU436" s="68"/>
      <c r="CV436" s="68"/>
      <c r="CW436" s="68"/>
      <c r="CX436" s="68"/>
      <c r="CY436" s="68"/>
      <c r="CZ436" s="68"/>
      <c r="DA436" s="68"/>
      <c r="DB436" s="68"/>
      <c r="DC436" s="68"/>
      <c r="DD436" s="68"/>
      <c r="DE436" s="68"/>
      <c r="DF436" s="68"/>
      <c r="DG436" s="68"/>
      <c r="DH436" s="68"/>
      <c r="DI436" s="68"/>
      <c r="DJ436" s="68"/>
      <c r="DK436" s="68"/>
      <c r="DL436" s="68"/>
      <c r="DM436" s="68"/>
      <c r="DN436" s="68"/>
      <c r="DO436" s="68"/>
      <c r="DP436" s="68"/>
      <c r="DQ436" s="68"/>
      <c r="DR436" s="68"/>
      <c r="DS436" s="68"/>
      <c r="DT436" s="68"/>
      <c r="DU436" s="68"/>
      <c r="DV436" s="68"/>
      <c r="DW436" s="68"/>
      <c r="DX436" s="68"/>
      <c r="DY436" s="68"/>
      <c r="DZ436" s="68"/>
      <c r="EA436" s="68"/>
      <c r="EB436" s="68"/>
      <c r="EC436" s="68"/>
      <c r="ED436" s="68"/>
      <c r="EE436" s="68"/>
      <c r="EF436" s="68"/>
      <c r="EG436" s="68"/>
      <c r="EH436" s="68"/>
      <c r="EI436" s="68"/>
      <c r="EJ436" s="68"/>
      <c r="EK436" s="68"/>
      <c r="EL436" s="68"/>
      <c r="EM436" s="68"/>
      <c r="EN436" s="68"/>
      <c r="EO436" s="68"/>
      <c r="EP436" s="68"/>
      <c r="EQ436" s="68"/>
      <c r="ER436" s="68"/>
      <c r="ES436" s="68"/>
      <c r="ET436" s="68"/>
      <c r="EU436" s="68"/>
      <c r="EV436" s="68"/>
      <c r="EW436" s="68"/>
      <c r="EX436" s="68"/>
      <c r="EY436" s="68"/>
      <c r="EZ436" s="68"/>
      <c r="FA436" s="68"/>
      <c r="FB436" s="68"/>
      <c r="FC436" s="68"/>
      <c r="FD436" s="68"/>
      <c r="FE436" s="68"/>
      <c r="FF436" s="68"/>
      <c r="FG436" s="68"/>
      <c r="FH436" s="68"/>
      <c r="FI436" s="68"/>
      <c r="FJ436" s="68"/>
      <c r="FK436" s="68"/>
      <c r="FL436" s="68"/>
      <c r="FM436" s="68"/>
      <c r="FN436" s="68"/>
      <c r="FO436" s="68"/>
      <c r="FP436" s="68"/>
      <c r="FQ436" s="68"/>
      <c r="FR436" s="68"/>
      <c r="FS436" s="68"/>
      <c r="FT436" s="68"/>
      <c r="FU436" s="68"/>
      <c r="FV436" s="68"/>
      <c r="FW436" s="68"/>
      <c r="FX436" s="68"/>
      <c r="FY436" s="68"/>
      <c r="FZ436" s="68"/>
      <c r="GA436" s="68"/>
      <c r="GB436" s="68"/>
      <c r="GC436" s="68"/>
      <c r="GD436" s="68"/>
      <c r="GE436" s="68"/>
      <c r="GF436" s="68"/>
      <c r="GG436" s="68"/>
      <c r="GH436" s="68"/>
      <c r="GI436" s="68"/>
      <c r="GJ436" s="68"/>
      <c r="GK436" s="68"/>
      <c r="GL436" s="68"/>
      <c r="GM436" s="68"/>
      <c r="GN436" s="68"/>
      <c r="GO436" s="68"/>
      <c r="GP436" s="68"/>
      <c r="GQ436" s="68"/>
      <c r="GR436" s="68"/>
      <c r="GS436" s="68"/>
      <c r="GT436" s="68"/>
      <c r="GU436" s="68"/>
      <c r="GV436" s="68"/>
      <c r="GW436" s="68"/>
      <c r="GX436" s="68"/>
      <c r="GY436" s="68"/>
      <c r="GZ436" s="68"/>
      <c r="HA436" s="68"/>
      <c r="HB436" s="68"/>
      <c r="HC436" s="68"/>
      <c r="HD436" s="68"/>
      <c r="HE436" s="68"/>
      <c r="HF436" s="68"/>
      <c r="HG436" s="68"/>
      <c r="HH436" s="68"/>
      <c r="HI436" s="68"/>
      <c r="HJ436" s="68"/>
      <c r="HK436" s="68"/>
      <c r="HL436" s="68"/>
      <c r="HM436" s="68"/>
      <c r="HN436" s="68"/>
      <c r="HO436" s="68"/>
      <c r="HP436" s="68"/>
      <c r="HQ436" s="68"/>
      <c r="HR436" s="68"/>
      <c r="HS436" s="68"/>
      <c r="HT436" s="68"/>
      <c r="HU436" s="68"/>
      <c r="HV436" s="68"/>
      <c r="HW436" s="68"/>
      <c r="HX436" s="68"/>
      <c r="HY436" s="68"/>
      <c r="HZ436" s="68"/>
      <c r="IA436" s="68"/>
      <c r="IB436" s="68"/>
      <c r="IC436" s="68"/>
      <c r="ID436" s="68"/>
      <c r="IE436" s="68"/>
      <c r="IF436" s="68"/>
      <c r="IG436" s="68"/>
      <c r="IH436" s="68"/>
      <c r="II436" s="68"/>
      <c r="IJ436" s="68"/>
      <c r="IK436" s="68"/>
    </row>
    <row r="437" spans="1:245" s="69" customFormat="1" x14ac:dyDescent="0.35">
      <c r="A437" s="86" t="s">
        <v>516</v>
      </c>
      <c r="B437" s="86" t="s">
        <v>515</v>
      </c>
      <c r="C437" s="86" t="s">
        <v>40</v>
      </c>
      <c r="D437" s="88">
        <v>13000000</v>
      </c>
      <c r="E437" s="80"/>
      <c r="F437" s="70"/>
      <c r="G437" s="70"/>
      <c r="H437" s="70"/>
      <c r="I437" s="70"/>
      <c r="J437" s="70"/>
      <c r="K437" s="70"/>
      <c r="L437" s="70"/>
      <c r="M437" s="70"/>
      <c r="N437" s="70"/>
      <c r="O437" s="70"/>
      <c r="P437" s="70"/>
      <c r="Q437" s="70"/>
      <c r="R437" s="70"/>
      <c r="S437" s="70"/>
      <c r="T437" s="70"/>
      <c r="U437" s="70"/>
      <c r="V437" s="70"/>
      <c r="W437" s="70"/>
      <c r="X437" s="70"/>
      <c r="Y437" s="70"/>
      <c r="Z437" s="70"/>
      <c r="AA437" s="70"/>
      <c r="AB437" s="70"/>
      <c r="AC437" s="70"/>
      <c r="AD437" s="70"/>
      <c r="AE437" s="70"/>
      <c r="AF437" s="70"/>
      <c r="AG437" s="70"/>
      <c r="AH437" s="70"/>
      <c r="AI437" s="70"/>
      <c r="AJ437" s="70"/>
      <c r="AK437" s="70"/>
      <c r="AL437" s="70"/>
      <c r="AM437" s="70"/>
      <c r="AN437" s="70"/>
      <c r="AO437" s="70"/>
      <c r="AP437" s="70"/>
      <c r="AQ437" s="70"/>
      <c r="AR437" s="70"/>
      <c r="AS437" s="70"/>
      <c r="AT437" s="70"/>
      <c r="AU437" s="70"/>
      <c r="AV437" s="70"/>
      <c r="AW437" s="70"/>
      <c r="AX437" s="70"/>
      <c r="AY437" s="70"/>
      <c r="AZ437" s="70"/>
      <c r="BA437" s="70"/>
      <c r="BB437" s="70"/>
      <c r="BC437" s="70"/>
      <c r="BD437" s="70"/>
      <c r="BE437" s="70"/>
      <c r="BF437" s="70"/>
      <c r="BG437" s="70"/>
      <c r="BH437" s="70"/>
      <c r="BI437" s="70"/>
      <c r="BJ437" s="70"/>
      <c r="BK437" s="70"/>
      <c r="BL437" s="70"/>
      <c r="BM437" s="70"/>
      <c r="BN437" s="70"/>
      <c r="BO437" s="70"/>
      <c r="BP437" s="70"/>
      <c r="BQ437" s="70"/>
      <c r="BR437" s="70"/>
      <c r="BS437" s="70"/>
      <c r="BT437" s="70"/>
      <c r="BU437" s="70"/>
      <c r="BV437" s="70"/>
      <c r="BW437" s="70"/>
      <c r="BX437" s="70"/>
      <c r="BY437" s="70"/>
      <c r="BZ437" s="70"/>
      <c r="CA437" s="70"/>
      <c r="CB437" s="70"/>
      <c r="CC437" s="70"/>
      <c r="CD437" s="70"/>
      <c r="CE437" s="70"/>
      <c r="CF437" s="70"/>
      <c r="CG437" s="70"/>
      <c r="CH437" s="70"/>
      <c r="CI437" s="70"/>
      <c r="CJ437" s="70"/>
      <c r="CK437" s="70"/>
      <c r="CL437" s="70"/>
      <c r="CM437" s="70"/>
      <c r="CN437" s="70"/>
      <c r="CO437" s="70"/>
      <c r="CP437" s="70"/>
      <c r="CQ437" s="70"/>
      <c r="CR437" s="70"/>
      <c r="CS437" s="70"/>
      <c r="CT437" s="70"/>
      <c r="CU437" s="70"/>
      <c r="CV437" s="70"/>
      <c r="CW437" s="70"/>
      <c r="CX437" s="70"/>
      <c r="CY437" s="70"/>
      <c r="CZ437" s="70"/>
      <c r="DA437" s="70"/>
      <c r="DB437" s="70"/>
      <c r="DC437" s="70"/>
      <c r="DD437" s="70"/>
      <c r="DE437" s="70"/>
      <c r="DF437" s="70"/>
      <c r="DG437" s="70"/>
      <c r="DH437" s="70"/>
      <c r="DI437" s="70"/>
      <c r="DJ437" s="70"/>
      <c r="DK437" s="70"/>
      <c r="DL437" s="70"/>
      <c r="DM437" s="70"/>
      <c r="DN437" s="70"/>
      <c r="DO437" s="70"/>
      <c r="DP437" s="70"/>
      <c r="DQ437" s="70"/>
      <c r="DR437" s="70"/>
      <c r="DS437" s="70"/>
      <c r="DT437" s="70"/>
      <c r="DU437" s="70"/>
      <c r="DV437" s="70"/>
      <c r="DW437" s="70"/>
      <c r="DX437" s="70"/>
      <c r="DY437" s="70"/>
      <c r="DZ437" s="70"/>
      <c r="EA437" s="70"/>
      <c r="EB437" s="70"/>
      <c r="EC437" s="70"/>
      <c r="ED437" s="70"/>
      <c r="EE437" s="70"/>
      <c r="EF437" s="70"/>
      <c r="EG437" s="70"/>
      <c r="EH437" s="70"/>
      <c r="EI437" s="70"/>
      <c r="EJ437" s="70"/>
      <c r="EK437" s="70"/>
      <c r="EL437" s="70"/>
      <c r="EM437" s="70"/>
      <c r="EN437" s="70"/>
      <c r="EO437" s="70"/>
      <c r="EP437" s="70"/>
      <c r="EQ437" s="70"/>
      <c r="ER437" s="70"/>
      <c r="ES437" s="70"/>
      <c r="ET437" s="70"/>
      <c r="EU437" s="70"/>
      <c r="EV437" s="70"/>
      <c r="EW437" s="70"/>
      <c r="EX437" s="70"/>
      <c r="EY437" s="70"/>
      <c r="EZ437" s="70"/>
      <c r="FA437" s="70"/>
      <c r="FB437" s="70"/>
      <c r="FC437" s="70"/>
      <c r="FD437" s="70"/>
      <c r="FE437" s="70"/>
      <c r="FF437" s="70"/>
      <c r="FG437" s="70"/>
      <c r="FH437" s="70"/>
      <c r="FI437" s="70"/>
      <c r="FJ437" s="70"/>
      <c r="FK437" s="70"/>
      <c r="FL437" s="70"/>
      <c r="FM437" s="70"/>
      <c r="FN437" s="70"/>
      <c r="FO437" s="70"/>
      <c r="FP437" s="70"/>
      <c r="FQ437" s="70"/>
      <c r="FR437" s="70"/>
      <c r="FS437" s="70"/>
      <c r="FT437" s="70"/>
      <c r="FU437" s="70"/>
      <c r="FV437" s="70"/>
      <c r="FW437" s="70"/>
      <c r="FX437" s="70"/>
      <c r="FY437" s="70"/>
      <c r="FZ437" s="70"/>
      <c r="GA437" s="70"/>
      <c r="GB437" s="70"/>
      <c r="GC437" s="70"/>
      <c r="GD437" s="70"/>
      <c r="GE437" s="70"/>
      <c r="GF437" s="70"/>
      <c r="GG437" s="70"/>
      <c r="GH437" s="70"/>
      <c r="GI437" s="70"/>
      <c r="GJ437" s="70"/>
      <c r="GK437" s="70"/>
      <c r="GL437" s="70"/>
      <c r="GM437" s="70"/>
      <c r="GN437" s="70"/>
      <c r="GO437" s="70"/>
      <c r="GP437" s="70"/>
      <c r="GQ437" s="70"/>
      <c r="GR437" s="70"/>
      <c r="GS437" s="70"/>
      <c r="GT437" s="70"/>
      <c r="GU437" s="70"/>
      <c r="GV437" s="70"/>
      <c r="GW437" s="70"/>
      <c r="GX437" s="70"/>
      <c r="GY437" s="70"/>
      <c r="GZ437" s="70"/>
      <c r="HA437" s="70"/>
      <c r="HB437" s="70"/>
      <c r="HC437" s="70"/>
      <c r="HD437" s="70"/>
      <c r="HE437" s="70"/>
      <c r="HF437" s="70"/>
      <c r="HG437" s="70"/>
      <c r="HH437" s="70"/>
      <c r="HI437" s="70"/>
      <c r="HJ437" s="70"/>
      <c r="HK437" s="70"/>
      <c r="HL437" s="70"/>
      <c r="HM437" s="70"/>
      <c r="HN437" s="70"/>
      <c r="HO437" s="70"/>
      <c r="HP437" s="70"/>
      <c r="HQ437" s="70"/>
      <c r="HR437" s="70"/>
      <c r="HS437" s="70"/>
      <c r="HT437" s="70"/>
      <c r="HU437" s="70"/>
      <c r="HV437" s="70"/>
      <c r="HW437" s="70"/>
      <c r="HX437" s="70"/>
      <c r="HY437" s="70"/>
      <c r="HZ437" s="70"/>
      <c r="IA437" s="70"/>
      <c r="IB437" s="70"/>
      <c r="IC437" s="70"/>
      <c r="ID437" s="70"/>
      <c r="IE437" s="70"/>
      <c r="IF437" s="70"/>
      <c r="IG437" s="70"/>
      <c r="IH437" s="70"/>
      <c r="II437" s="70"/>
      <c r="IJ437" s="70"/>
      <c r="IK437" s="70"/>
    </row>
    <row r="438" spans="1:245" x14ac:dyDescent="0.35">
      <c r="A438" s="86" t="s">
        <v>518</v>
      </c>
      <c r="B438" s="86" t="s">
        <v>517</v>
      </c>
      <c r="C438" s="86" t="s">
        <v>40</v>
      </c>
      <c r="D438" s="88">
        <v>11000000</v>
      </c>
    </row>
    <row r="439" spans="1:245" x14ac:dyDescent="0.35">
      <c r="A439" s="86" t="s">
        <v>519</v>
      </c>
      <c r="B439" s="86" t="s">
        <v>558</v>
      </c>
      <c r="C439" s="86" t="s">
        <v>40</v>
      </c>
      <c r="D439" s="88">
        <v>10000000</v>
      </c>
    </row>
    <row r="440" spans="1:245" x14ac:dyDescent="0.35">
      <c r="A440" s="86" t="s">
        <v>847</v>
      </c>
      <c r="B440" s="86" t="s">
        <v>848</v>
      </c>
      <c r="C440" s="86" t="s">
        <v>40</v>
      </c>
      <c r="D440" s="88">
        <v>9000000</v>
      </c>
    </row>
    <row r="441" spans="1:245" x14ac:dyDescent="0.35">
      <c r="B441" s="90"/>
      <c r="D441" s="88"/>
    </row>
    <row r="442" spans="1:245" x14ac:dyDescent="0.35">
      <c r="D442" s="88"/>
    </row>
    <row r="443" spans="1:245" x14ac:dyDescent="0.35">
      <c r="B443" s="87" t="s">
        <v>521</v>
      </c>
      <c r="D443" s="88"/>
      <c r="E443" s="78"/>
      <c r="F443" s="69"/>
      <c r="G443" s="69"/>
      <c r="H443" s="69"/>
      <c r="I443" s="69"/>
      <c r="J443" s="69"/>
      <c r="K443" s="69"/>
      <c r="L443" s="69"/>
      <c r="M443" s="69"/>
      <c r="N443" s="69"/>
      <c r="O443" s="69"/>
      <c r="P443" s="69"/>
      <c r="Q443" s="69"/>
      <c r="R443" s="69"/>
      <c r="S443" s="69"/>
      <c r="T443" s="69"/>
      <c r="U443" s="69"/>
      <c r="V443" s="69"/>
      <c r="W443" s="69"/>
      <c r="X443" s="69"/>
      <c r="Y443" s="69"/>
      <c r="Z443" s="69"/>
      <c r="AA443" s="69"/>
      <c r="AB443" s="69"/>
      <c r="AC443" s="69"/>
      <c r="AD443" s="69"/>
      <c r="AE443" s="69"/>
      <c r="AF443" s="69"/>
      <c r="AG443" s="69"/>
      <c r="AH443" s="69"/>
      <c r="AI443" s="69"/>
      <c r="AJ443" s="69"/>
      <c r="AK443" s="69"/>
      <c r="AL443" s="69"/>
      <c r="AM443" s="69"/>
      <c r="AN443" s="69"/>
      <c r="AO443" s="69"/>
      <c r="AP443" s="69"/>
      <c r="AQ443" s="69"/>
      <c r="AR443" s="69"/>
      <c r="AS443" s="69"/>
      <c r="AT443" s="69"/>
      <c r="AU443" s="69"/>
      <c r="AV443" s="69"/>
      <c r="AW443" s="69"/>
      <c r="AX443" s="69"/>
      <c r="AY443" s="69"/>
      <c r="AZ443" s="69"/>
      <c r="BA443" s="69"/>
      <c r="BB443" s="69"/>
      <c r="BC443" s="69"/>
      <c r="BD443" s="69"/>
      <c r="BE443" s="69"/>
      <c r="BF443" s="69"/>
      <c r="BG443" s="69"/>
      <c r="BH443" s="69"/>
      <c r="BI443" s="69"/>
      <c r="BJ443" s="69"/>
      <c r="BK443" s="69"/>
      <c r="BL443" s="69"/>
      <c r="BM443" s="69"/>
      <c r="BN443" s="69"/>
      <c r="BO443" s="69"/>
      <c r="BP443" s="69"/>
      <c r="BQ443" s="69"/>
      <c r="BR443" s="69"/>
      <c r="BS443" s="69"/>
      <c r="BT443" s="69"/>
      <c r="BU443" s="69"/>
      <c r="BV443" s="69"/>
      <c r="BW443" s="69"/>
      <c r="BX443" s="69"/>
      <c r="BY443" s="69"/>
      <c r="BZ443" s="69"/>
      <c r="CA443" s="69"/>
      <c r="CB443" s="69"/>
      <c r="CC443" s="69"/>
      <c r="CD443" s="69"/>
      <c r="CE443" s="69"/>
      <c r="CF443" s="69"/>
      <c r="CG443" s="69"/>
      <c r="CH443" s="69"/>
      <c r="CI443" s="69"/>
      <c r="CJ443" s="69"/>
      <c r="CK443" s="69"/>
      <c r="CL443" s="69"/>
      <c r="CM443" s="69"/>
      <c r="CN443" s="69"/>
      <c r="CO443" s="69"/>
      <c r="CP443" s="69"/>
      <c r="CQ443" s="69"/>
      <c r="CR443" s="69"/>
      <c r="CS443" s="69"/>
      <c r="CT443" s="69"/>
      <c r="CU443" s="69"/>
      <c r="CV443" s="69"/>
      <c r="CW443" s="69"/>
      <c r="CX443" s="69"/>
      <c r="CY443" s="69"/>
      <c r="CZ443" s="69"/>
      <c r="DA443" s="69"/>
      <c r="DB443" s="69"/>
      <c r="DC443" s="69"/>
      <c r="DD443" s="69"/>
      <c r="DE443" s="69"/>
      <c r="DF443" s="69"/>
      <c r="DG443" s="69"/>
      <c r="DH443" s="69"/>
      <c r="DI443" s="69"/>
      <c r="DJ443" s="69"/>
      <c r="DK443" s="69"/>
      <c r="DL443" s="69"/>
      <c r="DM443" s="69"/>
      <c r="DN443" s="69"/>
      <c r="DO443" s="69"/>
      <c r="DP443" s="69"/>
      <c r="DQ443" s="69"/>
      <c r="DR443" s="69"/>
      <c r="DS443" s="69"/>
      <c r="DT443" s="69"/>
      <c r="DU443" s="69"/>
      <c r="DV443" s="69"/>
      <c r="DW443" s="69"/>
      <c r="DX443" s="69"/>
      <c r="DY443" s="69"/>
      <c r="DZ443" s="69"/>
      <c r="EA443" s="69"/>
      <c r="EB443" s="69"/>
      <c r="EC443" s="69"/>
      <c r="ED443" s="69"/>
      <c r="EE443" s="69"/>
      <c r="EF443" s="69"/>
      <c r="EG443" s="69"/>
      <c r="EH443" s="69"/>
      <c r="EI443" s="69"/>
      <c r="EJ443" s="69"/>
      <c r="EK443" s="69"/>
      <c r="EL443" s="69"/>
      <c r="EM443" s="69"/>
      <c r="EN443" s="69"/>
      <c r="EO443" s="69"/>
      <c r="EP443" s="69"/>
      <c r="EQ443" s="69"/>
      <c r="ER443" s="69"/>
      <c r="ES443" s="69"/>
      <c r="ET443" s="69"/>
      <c r="EU443" s="69"/>
      <c r="EV443" s="69"/>
      <c r="EW443" s="69"/>
      <c r="EX443" s="69"/>
      <c r="EY443" s="69"/>
      <c r="EZ443" s="69"/>
      <c r="FA443" s="69"/>
      <c r="FB443" s="69"/>
      <c r="FC443" s="69"/>
      <c r="FD443" s="69"/>
      <c r="FE443" s="69"/>
      <c r="FF443" s="69"/>
      <c r="FG443" s="69"/>
      <c r="FH443" s="69"/>
      <c r="FI443" s="69"/>
      <c r="FJ443" s="69"/>
      <c r="FK443" s="69"/>
      <c r="FL443" s="69"/>
      <c r="FM443" s="69"/>
      <c r="FN443" s="69"/>
      <c r="FO443" s="69"/>
      <c r="FP443" s="69"/>
      <c r="FQ443" s="69"/>
      <c r="FR443" s="69"/>
      <c r="FS443" s="69"/>
      <c r="FT443" s="69"/>
      <c r="FU443" s="69"/>
      <c r="FV443" s="69"/>
      <c r="FW443" s="69"/>
      <c r="FX443" s="69"/>
      <c r="FY443" s="69"/>
      <c r="FZ443" s="69"/>
      <c r="GA443" s="69"/>
      <c r="GB443" s="69"/>
      <c r="GC443" s="69"/>
      <c r="GD443" s="69"/>
      <c r="GE443" s="69"/>
      <c r="GF443" s="69"/>
      <c r="GG443" s="69"/>
      <c r="GH443" s="69"/>
      <c r="GI443" s="69"/>
      <c r="GJ443" s="69"/>
      <c r="GK443" s="69"/>
      <c r="GL443" s="69"/>
      <c r="GM443" s="69"/>
      <c r="GN443" s="69"/>
      <c r="GO443" s="69"/>
      <c r="GP443" s="69"/>
      <c r="GQ443" s="69"/>
      <c r="GR443" s="69"/>
      <c r="GS443" s="69"/>
      <c r="GT443" s="69"/>
      <c r="GU443" s="69"/>
      <c r="GV443" s="69"/>
      <c r="GW443" s="69"/>
      <c r="GX443" s="69"/>
      <c r="GY443" s="69"/>
      <c r="GZ443" s="69"/>
      <c r="HA443" s="69"/>
      <c r="HB443" s="69"/>
      <c r="HC443" s="69"/>
      <c r="HD443" s="69"/>
      <c r="HE443" s="69"/>
      <c r="HF443" s="69"/>
      <c r="HG443" s="69"/>
      <c r="HH443" s="69"/>
      <c r="HI443" s="69"/>
      <c r="HJ443" s="69"/>
      <c r="HK443" s="69"/>
      <c r="HL443" s="69"/>
      <c r="HM443" s="69"/>
      <c r="HN443" s="69"/>
      <c r="HO443" s="69"/>
      <c r="HP443" s="69"/>
      <c r="HQ443" s="69"/>
      <c r="HR443" s="69"/>
      <c r="HS443" s="69"/>
      <c r="HT443" s="69"/>
      <c r="HU443" s="69"/>
      <c r="HV443" s="69"/>
      <c r="HW443" s="69"/>
      <c r="HX443" s="69"/>
      <c r="HY443" s="69"/>
      <c r="HZ443" s="69"/>
      <c r="IA443" s="69"/>
      <c r="IB443" s="69"/>
      <c r="IC443" s="69"/>
      <c r="ID443" s="69"/>
      <c r="IE443" s="69"/>
      <c r="IF443" s="69"/>
      <c r="IG443" s="69"/>
      <c r="IH443" s="69"/>
      <c r="II443" s="69"/>
      <c r="IJ443" s="69"/>
      <c r="IK443" s="69"/>
    </row>
    <row r="444" spans="1:245" s="68" customFormat="1" x14ac:dyDescent="0.35">
      <c r="A444" s="86" t="s">
        <v>522</v>
      </c>
      <c r="B444" s="86" t="s">
        <v>523</v>
      </c>
      <c r="C444" s="86" t="s">
        <v>6</v>
      </c>
      <c r="D444" s="88">
        <v>14000000</v>
      </c>
      <c r="E444" s="76"/>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c r="CW444" s="1"/>
      <c r="CX444" s="1"/>
      <c r="CY444" s="1"/>
      <c r="CZ444" s="1"/>
      <c r="DA444" s="1"/>
      <c r="DB444" s="1"/>
      <c r="DC444" s="1"/>
      <c r="DD444" s="1"/>
      <c r="DE444" s="1"/>
      <c r="DF444" s="1"/>
      <c r="DG444" s="1"/>
      <c r="DH444" s="1"/>
      <c r="DI444" s="1"/>
      <c r="DJ444" s="1"/>
      <c r="DK444" s="1"/>
      <c r="DL444" s="1"/>
      <c r="DM444" s="1"/>
      <c r="DN444" s="1"/>
      <c r="DO444" s="1"/>
      <c r="DP444" s="1"/>
      <c r="DQ444" s="1"/>
      <c r="DR444" s="1"/>
      <c r="DS444" s="1"/>
      <c r="DT444" s="1"/>
      <c r="DU444" s="1"/>
      <c r="DV444" s="1"/>
      <c r="DW444" s="1"/>
      <c r="DX444" s="1"/>
      <c r="DY444" s="1"/>
      <c r="DZ444" s="1"/>
      <c r="EA444" s="1"/>
      <c r="EB444" s="1"/>
      <c r="EC444" s="1"/>
      <c r="ED444" s="1"/>
      <c r="EE444" s="1"/>
      <c r="EF444" s="1"/>
      <c r="EG444" s="1"/>
      <c r="EH444" s="1"/>
      <c r="EI444" s="1"/>
      <c r="EJ444" s="1"/>
      <c r="EK444" s="1"/>
      <c r="EL444" s="1"/>
      <c r="EM444" s="1"/>
      <c r="EN444" s="1"/>
      <c r="EO444" s="1"/>
      <c r="EP444" s="1"/>
      <c r="EQ444" s="1"/>
      <c r="ER444" s="1"/>
      <c r="ES444" s="1"/>
      <c r="ET444" s="1"/>
      <c r="EU444" s="1"/>
      <c r="EV444" s="1"/>
      <c r="EW444" s="1"/>
      <c r="EX444" s="1"/>
      <c r="EY444" s="1"/>
      <c r="EZ444" s="1"/>
      <c r="FA444" s="1"/>
      <c r="FB444" s="1"/>
      <c r="FC444" s="1"/>
      <c r="FD444" s="1"/>
      <c r="FE444" s="1"/>
      <c r="FF444" s="1"/>
      <c r="FG444" s="1"/>
      <c r="FH444" s="1"/>
      <c r="FI444" s="1"/>
      <c r="FJ444" s="1"/>
      <c r="FK444" s="1"/>
      <c r="FL444" s="1"/>
      <c r="FM444" s="1"/>
      <c r="FN444" s="1"/>
      <c r="FO444" s="1"/>
      <c r="FP444" s="1"/>
      <c r="FQ444" s="1"/>
      <c r="FR444" s="1"/>
      <c r="FS444" s="1"/>
      <c r="FT444" s="1"/>
      <c r="FU444" s="1"/>
      <c r="FV444" s="1"/>
      <c r="FW444" s="1"/>
      <c r="FX444" s="1"/>
      <c r="FY444" s="1"/>
      <c r="FZ444" s="1"/>
      <c r="GA444" s="1"/>
      <c r="GB444" s="1"/>
      <c r="GC444" s="1"/>
      <c r="GD444" s="1"/>
      <c r="GE444" s="1"/>
      <c r="GF444" s="1"/>
      <c r="GG444" s="1"/>
      <c r="GH444" s="1"/>
      <c r="GI444" s="1"/>
      <c r="GJ444" s="1"/>
      <c r="GK444" s="1"/>
      <c r="GL444" s="1"/>
      <c r="GM444" s="1"/>
      <c r="GN444" s="1"/>
      <c r="GO444" s="1"/>
      <c r="GP444" s="1"/>
      <c r="GQ444" s="1"/>
      <c r="GR444" s="1"/>
      <c r="GS444" s="1"/>
      <c r="GT444" s="1"/>
      <c r="GU444" s="1"/>
      <c r="GV444" s="1"/>
      <c r="GW444" s="1"/>
      <c r="GX444" s="1"/>
      <c r="GY444" s="1"/>
      <c r="GZ444" s="1"/>
      <c r="HA444" s="1"/>
      <c r="HB444" s="1"/>
      <c r="HC444" s="1"/>
      <c r="HD444" s="1"/>
      <c r="HE444" s="1"/>
      <c r="HF444" s="1"/>
      <c r="HG444" s="1"/>
      <c r="HH444" s="1"/>
      <c r="HI444" s="1"/>
      <c r="HJ444" s="1"/>
      <c r="HK444" s="1"/>
      <c r="HL444" s="1"/>
      <c r="HM444" s="1"/>
      <c r="HN444" s="1"/>
      <c r="HO444" s="1"/>
      <c r="HP444" s="1"/>
      <c r="HQ444" s="1"/>
      <c r="HR444" s="1"/>
      <c r="HS444" s="1"/>
      <c r="HT444" s="1"/>
      <c r="HU444" s="1"/>
      <c r="HV444" s="1"/>
      <c r="HW444" s="1"/>
      <c r="HX444" s="1"/>
      <c r="HY444" s="1"/>
      <c r="HZ444" s="1"/>
      <c r="IA444" s="1"/>
      <c r="IB444" s="1"/>
      <c r="IC444" s="1"/>
      <c r="ID444" s="1"/>
      <c r="IE444" s="1"/>
      <c r="IF444" s="1"/>
      <c r="IG444" s="1"/>
      <c r="IH444" s="1"/>
      <c r="II444" s="1"/>
      <c r="IJ444" s="1"/>
      <c r="IK444" s="1"/>
    </row>
    <row r="445" spans="1:245" s="70" customFormat="1" x14ac:dyDescent="0.35">
      <c r="A445" s="86"/>
      <c r="B445" s="86"/>
      <c r="C445" s="86"/>
      <c r="D445" s="88"/>
      <c r="E445" s="78"/>
      <c r="F445" s="69"/>
      <c r="G445" s="69"/>
      <c r="H445" s="69"/>
      <c r="I445" s="69"/>
      <c r="J445" s="69"/>
      <c r="K445" s="69"/>
      <c r="L445" s="69"/>
      <c r="M445" s="69"/>
      <c r="N445" s="69"/>
      <c r="O445" s="69"/>
      <c r="P445" s="69"/>
      <c r="Q445" s="69"/>
      <c r="R445" s="69"/>
      <c r="S445" s="69"/>
      <c r="T445" s="69"/>
      <c r="U445" s="69"/>
      <c r="V445" s="69"/>
      <c r="W445" s="69"/>
      <c r="X445" s="69"/>
      <c r="Y445" s="69"/>
      <c r="Z445" s="69"/>
      <c r="AA445" s="69"/>
      <c r="AB445" s="69"/>
      <c r="AC445" s="69"/>
      <c r="AD445" s="69"/>
      <c r="AE445" s="69"/>
      <c r="AF445" s="69"/>
      <c r="AG445" s="69"/>
      <c r="AH445" s="69"/>
      <c r="AI445" s="69"/>
      <c r="AJ445" s="69"/>
      <c r="AK445" s="69"/>
      <c r="AL445" s="69"/>
      <c r="AM445" s="69"/>
      <c r="AN445" s="69"/>
      <c r="AO445" s="69"/>
      <c r="AP445" s="69"/>
      <c r="AQ445" s="69"/>
      <c r="AR445" s="69"/>
      <c r="AS445" s="69"/>
      <c r="AT445" s="69"/>
      <c r="AU445" s="69"/>
      <c r="AV445" s="69"/>
      <c r="AW445" s="69"/>
      <c r="AX445" s="69"/>
      <c r="AY445" s="69"/>
      <c r="AZ445" s="69"/>
      <c r="BA445" s="69"/>
      <c r="BB445" s="69"/>
      <c r="BC445" s="69"/>
      <c r="BD445" s="69"/>
      <c r="BE445" s="69"/>
      <c r="BF445" s="69"/>
      <c r="BG445" s="69"/>
      <c r="BH445" s="69"/>
      <c r="BI445" s="69"/>
      <c r="BJ445" s="69"/>
      <c r="BK445" s="69"/>
      <c r="BL445" s="69"/>
      <c r="BM445" s="69"/>
      <c r="BN445" s="69"/>
      <c r="BO445" s="69"/>
      <c r="BP445" s="69"/>
      <c r="BQ445" s="69"/>
      <c r="BR445" s="69"/>
      <c r="BS445" s="69"/>
      <c r="BT445" s="69"/>
      <c r="BU445" s="69"/>
      <c r="BV445" s="69"/>
      <c r="BW445" s="69"/>
      <c r="BX445" s="69"/>
      <c r="BY445" s="69"/>
      <c r="BZ445" s="69"/>
      <c r="CA445" s="69"/>
      <c r="CB445" s="69"/>
      <c r="CC445" s="69"/>
      <c r="CD445" s="69"/>
      <c r="CE445" s="69"/>
      <c r="CF445" s="69"/>
      <c r="CG445" s="69"/>
      <c r="CH445" s="69"/>
      <c r="CI445" s="69"/>
      <c r="CJ445" s="69"/>
      <c r="CK445" s="69"/>
      <c r="CL445" s="69"/>
      <c r="CM445" s="69"/>
      <c r="CN445" s="69"/>
      <c r="CO445" s="69"/>
      <c r="CP445" s="69"/>
      <c r="CQ445" s="69"/>
      <c r="CR445" s="69"/>
      <c r="CS445" s="69"/>
      <c r="CT445" s="69"/>
      <c r="CU445" s="69"/>
      <c r="CV445" s="69"/>
      <c r="CW445" s="69"/>
      <c r="CX445" s="69"/>
      <c r="CY445" s="69"/>
      <c r="CZ445" s="69"/>
      <c r="DA445" s="69"/>
      <c r="DB445" s="69"/>
      <c r="DC445" s="69"/>
      <c r="DD445" s="69"/>
      <c r="DE445" s="69"/>
      <c r="DF445" s="69"/>
      <c r="DG445" s="69"/>
      <c r="DH445" s="69"/>
      <c r="DI445" s="69"/>
      <c r="DJ445" s="69"/>
      <c r="DK445" s="69"/>
      <c r="DL445" s="69"/>
      <c r="DM445" s="69"/>
      <c r="DN445" s="69"/>
      <c r="DO445" s="69"/>
      <c r="DP445" s="69"/>
      <c r="DQ445" s="69"/>
      <c r="DR445" s="69"/>
      <c r="DS445" s="69"/>
      <c r="DT445" s="69"/>
      <c r="DU445" s="69"/>
      <c r="DV445" s="69"/>
      <c r="DW445" s="69"/>
      <c r="DX445" s="69"/>
      <c r="DY445" s="69"/>
      <c r="DZ445" s="69"/>
      <c r="EA445" s="69"/>
      <c r="EB445" s="69"/>
      <c r="EC445" s="69"/>
      <c r="ED445" s="69"/>
      <c r="EE445" s="69"/>
      <c r="EF445" s="69"/>
      <c r="EG445" s="69"/>
      <c r="EH445" s="69"/>
      <c r="EI445" s="69"/>
      <c r="EJ445" s="69"/>
      <c r="EK445" s="69"/>
      <c r="EL445" s="69"/>
      <c r="EM445" s="69"/>
      <c r="EN445" s="69"/>
      <c r="EO445" s="69"/>
      <c r="EP445" s="69"/>
      <c r="EQ445" s="69"/>
      <c r="ER445" s="69"/>
      <c r="ES445" s="69"/>
      <c r="ET445" s="69"/>
      <c r="EU445" s="69"/>
      <c r="EV445" s="69"/>
      <c r="EW445" s="69"/>
      <c r="EX445" s="69"/>
      <c r="EY445" s="69"/>
      <c r="EZ445" s="69"/>
      <c r="FA445" s="69"/>
      <c r="FB445" s="69"/>
      <c r="FC445" s="69"/>
      <c r="FD445" s="69"/>
      <c r="FE445" s="69"/>
      <c r="FF445" s="69"/>
      <c r="FG445" s="69"/>
      <c r="FH445" s="69"/>
      <c r="FI445" s="69"/>
      <c r="FJ445" s="69"/>
      <c r="FK445" s="69"/>
      <c r="FL445" s="69"/>
      <c r="FM445" s="69"/>
      <c r="FN445" s="69"/>
      <c r="FO445" s="69"/>
      <c r="FP445" s="69"/>
      <c r="FQ445" s="69"/>
      <c r="FR445" s="69"/>
      <c r="FS445" s="69"/>
      <c r="FT445" s="69"/>
      <c r="FU445" s="69"/>
      <c r="FV445" s="69"/>
      <c r="FW445" s="69"/>
      <c r="FX445" s="69"/>
      <c r="FY445" s="69"/>
      <c r="FZ445" s="69"/>
      <c r="GA445" s="69"/>
      <c r="GB445" s="69"/>
      <c r="GC445" s="69"/>
      <c r="GD445" s="69"/>
      <c r="GE445" s="69"/>
      <c r="GF445" s="69"/>
      <c r="GG445" s="69"/>
      <c r="GH445" s="69"/>
      <c r="GI445" s="69"/>
      <c r="GJ445" s="69"/>
      <c r="GK445" s="69"/>
      <c r="GL445" s="69"/>
      <c r="GM445" s="69"/>
      <c r="GN445" s="69"/>
      <c r="GO445" s="69"/>
      <c r="GP445" s="69"/>
      <c r="GQ445" s="69"/>
      <c r="GR445" s="69"/>
      <c r="GS445" s="69"/>
      <c r="GT445" s="69"/>
      <c r="GU445" s="69"/>
      <c r="GV445" s="69"/>
      <c r="GW445" s="69"/>
      <c r="GX445" s="69"/>
      <c r="GY445" s="69"/>
      <c r="GZ445" s="69"/>
      <c r="HA445" s="69"/>
      <c r="HB445" s="69"/>
      <c r="HC445" s="69"/>
      <c r="HD445" s="69"/>
      <c r="HE445" s="69"/>
      <c r="HF445" s="69"/>
      <c r="HG445" s="69"/>
      <c r="HH445" s="69"/>
      <c r="HI445" s="69"/>
      <c r="HJ445" s="69"/>
      <c r="HK445" s="69"/>
      <c r="HL445" s="69"/>
      <c r="HM445" s="69"/>
      <c r="HN445" s="69"/>
      <c r="HO445" s="69"/>
      <c r="HP445" s="69"/>
      <c r="HQ445" s="69"/>
      <c r="HR445" s="69"/>
      <c r="HS445" s="69"/>
      <c r="HT445" s="69"/>
      <c r="HU445" s="69"/>
      <c r="HV445" s="69"/>
      <c r="HW445" s="69"/>
      <c r="HX445" s="69"/>
      <c r="HY445" s="69"/>
      <c r="HZ445" s="69"/>
      <c r="IA445" s="69"/>
      <c r="IB445" s="69"/>
      <c r="IC445" s="69"/>
      <c r="ID445" s="69"/>
      <c r="IE445" s="69"/>
      <c r="IF445" s="69"/>
      <c r="IG445" s="69"/>
      <c r="IH445" s="69"/>
      <c r="II445" s="69"/>
      <c r="IJ445" s="69"/>
      <c r="IK445" s="69"/>
    </row>
    <row r="446" spans="1:245" x14ac:dyDescent="0.35">
      <c r="A446" s="86" t="s">
        <v>524</v>
      </c>
      <c r="B446" s="86" t="s">
        <v>527</v>
      </c>
      <c r="C446" s="86" t="s">
        <v>8</v>
      </c>
      <c r="D446" s="88">
        <v>16000000</v>
      </c>
    </row>
    <row r="447" spans="1:245" x14ac:dyDescent="0.35">
      <c r="A447" s="86" t="s">
        <v>526</v>
      </c>
      <c r="B447" s="86" t="s">
        <v>529</v>
      </c>
      <c r="C447" s="86" t="s">
        <v>8</v>
      </c>
      <c r="D447" s="88">
        <v>15000000</v>
      </c>
    </row>
    <row r="448" spans="1:245" s="70" customFormat="1" x14ac:dyDescent="0.35">
      <c r="A448" s="86" t="s">
        <v>528</v>
      </c>
      <c r="B448" s="86" t="s">
        <v>525</v>
      </c>
      <c r="C448" s="86" t="s">
        <v>8</v>
      </c>
      <c r="D448" s="88">
        <v>15000000</v>
      </c>
      <c r="E448" s="76"/>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c r="CW448" s="1"/>
      <c r="CX448" s="1"/>
      <c r="CY448" s="1"/>
      <c r="CZ448" s="1"/>
      <c r="DA448" s="1"/>
      <c r="DB448" s="1"/>
      <c r="DC448" s="1"/>
      <c r="DD448" s="1"/>
      <c r="DE448" s="1"/>
      <c r="DF448" s="1"/>
      <c r="DG448" s="1"/>
      <c r="DH448" s="1"/>
      <c r="DI448" s="1"/>
      <c r="DJ448" s="1"/>
      <c r="DK448" s="1"/>
      <c r="DL448" s="1"/>
      <c r="DM448" s="1"/>
      <c r="DN448" s="1"/>
      <c r="DO448" s="1"/>
      <c r="DP448" s="1"/>
      <c r="DQ448" s="1"/>
      <c r="DR448" s="1"/>
      <c r="DS448" s="1"/>
      <c r="DT448" s="1"/>
      <c r="DU448" s="1"/>
      <c r="DV448" s="1"/>
      <c r="DW448" s="1"/>
      <c r="DX448" s="1"/>
      <c r="DY448" s="1"/>
      <c r="DZ448" s="1"/>
      <c r="EA448" s="1"/>
      <c r="EB448" s="1"/>
      <c r="EC448" s="1"/>
      <c r="ED448" s="1"/>
      <c r="EE448" s="1"/>
      <c r="EF448" s="1"/>
      <c r="EG448" s="1"/>
      <c r="EH448" s="1"/>
      <c r="EI448" s="1"/>
      <c r="EJ448" s="1"/>
      <c r="EK448" s="1"/>
      <c r="EL448" s="1"/>
      <c r="EM448" s="1"/>
      <c r="EN448" s="1"/>
      <c r="EO448" s="1"/>
      <c r="EP448" s="1"/>
      <c r="EQ448" s="1"/>
      <c r="ER448" s="1"/>
      <c r="ES448" s="1"/>
      <c r="ET448" s="1"/>
      <c r="EU448" s="1"/>
      <c r="EV448" s="1"/>
      <c r="EW448" s="1"/>
      <c r="EX448" s="1"/>
      <c r="EY448" s="1"/>
      <c r="EZ448" s="1"/>
      <c r="FA448" s="1"/>
      <c r="FB448" s="1"/>
      <c r="FC448" s="1"/>
      <c r="FD448" s="1"/>
      <c r="FE448" s="1"/>
      <c r="FF448" s="1"/>
      <c r="FG448" s="1"/>
      <c r="FH448" s="1"/>
      <c r="FI448" s="1"/>
      <c r="FJ448" s="1"/>
      <c r="FK448" s="1"/>
      <c r="FL448" s="1"/>
      <c r="FM448" s="1"/>
      <c r="FN448" s="1"/>
      <c r="FO448" s="1"/>
      <c r="FP448" s="1"/>
      <c r="FQ448" s="1"/>
      <c r="FR448" s="1"/>
      <c r="FS448" s="1"/>
      <c r="FT448" s="1"/>
      <c r="FU448" s="1"/>
      <c r="FV448" s="1"/>
      <c r="FW448" s="1"/>
      <c r="FX448" s="1"/>
      <c r="FY448" s="1"/>
      <c r="FZ448" s="1"/>
      <c r="GA448" s="1"/>
      <c r="GB448" s="1"/>
      <c r="GC448" s="1"/>
      <c r="GD448" s="1"/>
      <c r="GE448" s="1"/>
      <c r="GF448" s="1"/>
      <c r="GG448" s="1"/>
      <c r="GH448" s="1"/>
      <c r="GI448" s="1"/>
      <c r="GJ448" s="1"/>
      <c r="GK448" s="1"/>
      <c r="GL448" s="1"/>
      <c r="GM448" s="1"/>
      <c r="GN448" s="1"/>
      <c r="GO448" s="1"/>
      <c r="GP448" s="1"/>
      <c r="GQ448" s="1"/>
      <c r="GR448" s="1"/>
      <c r="GS448" s="1"/>
      <c r="GT448" s="1"/>
      <c r="GU448" s="1"/>
      <c r="GV448" s="1"/>
      <c r="GW448" s="1"/>
      <c r="GX448" s="1"/>
      <c r="GY448" s="1"/>
      <c r="GZ448" s="1"/>
      <c r="HA448" s="1"/>
      <c r="HB448" s="1"/>
      <c r="HC448" s="1"/>
      <c r="HD448" s="1"/>
      <c r="HE448" s="1"/>
      <c r="HF448" s="1"/>
      <c r="HG448" s="1"/>
      <c r="HH448" s="1"/>
      <c r="HI448" s="1"/>
      <c r="HJ448" s="1"/>
      <c r="HK448" s="1"/>
      <c r="HL448" s="1"/>
      <c r="HM448" s="1"/>
      <c r="HN448" s="1"/>
      <c r="HO448" s="1"/>
      <c r="HP448" s="1"/>
      <c r="HQ448" s="1"/>
      <c r="HR448" s="1"/>
      <c r="HS448" s="1"/>
      <c r="HT448" s="1"/>
      <c r="HU448" s="1"/>
      <c r="HV448" s="1"/>
      <c r="HW448" s="1"/>
      <c r="HX448" s="1"/>
      <c r="HY448" s="1"/>
      <c r="HZ448" s="1"/>
      <c r="IA448" s="1"/>
      <c r="IB448" s="1"/>
      <c r="IC448" s="1"/>
      <c r="ID448" s="1"/>
      <c r="IE448" s="1"/>
      <c r="IF448" s="1"/>
      <c r="IG448" s="1"/>
      <c r="IH448" s="1"/>
      <c r="II448" s="1"/>
      <c r="IJ448" s="1"/>
      <c r="IK448" s="1"/>
    </row>
    <row r="449" spans="1:245" s="68" customFormat="1" x14ac:dyDescent="0.35">
      <c r="A449" s="86" t="s">
        <v>530</v>
      </c>
      <c r="B449" s="86" t="s">
        <v>533</v>
      </c>
      <c r="C449" s="86" t="s">
        <v>8</v>
      </c>
      <c r="D449" s="88">
        <v>14000000</v>
      </c>
      <c r="E449" s="77"/>
    </row>
    <row r="450" spans="1:245" s="69" customFormat="1" x14ac:dyDescent="0.35">
      <c r="A450" s="86" t="s">
        <v>532</v>
      </c>
      <c r="B450" s="86" t="s">
        <v>849</v>
      </c>
      <c r="C450" s="86" t="s">
        <v>8</v>
      </c>
      <c r="D450" s="88">
        <v>13000000</v>
      </c>
      <c r="E450" s="76"/>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c r="CW450" s="1"/>
      <c r="CX450" s="1"/>
      <c r="CY450" s="1"/>
      <c r="CZ450" s="1"/>
      <c r="DA450" s="1"/>
      <c r="DB450" s="1"/>
      <c r="DC450" s="1"/>
      <c r="DD450" s="1"/>
      <c r="DE450" s="1"/>
      <c r="DF450" s="1"/>
      <c r="DG450" s="1"/>
      <c r="DH450" s="1"/>
      <c r="DI450" s="1"/>
      <c r="DJ450" s="1"/>
      <c r="DK450" s="1"/>
      <c r="DL450" s="1"/>
      <c r="DM450" s="1"/>
      <c r="DN450" s="1"/>
      <c r="DO450" s="1"/>
      <c r="DP450" s="1"/>
      <c r="DQ450" s="1"/>
      <c r="DR450" s="1"/>
      <c r="DS450" s="1"/>
      <c r="DT450" s="1"/>
      <c r="DU450" s="1"/>
      <c r="DV450" s="1"/>
      <c r="DW450" s="1"/>
      <c r="DX450" s="1"/>
      <c r="DY450" s="1"/>
      <c r="DZ450" s="1"/>
      <c r="EA450" s="1"/>
      <c r="EB450" s="1"/>
      <c r="EC450" s="1"/>
      <c r="ED450" s="1"/>
      <c r="EE450" s="1"/>
      <c r="EF450" s="1"/>
      <c r="EG450" s="1"/>
      <c r="EH450" s="1"/>
      <c r="EI450" s="1"/>
      <c r="EJ450" s="1"/>
      <c r="EK450" s="1"/>
      <c r="EL450" s="1"/>
      <c r="EM450" s="1"/>
      <c r="EN450" s="1"/>
      <c r="EO450" s="1"/>
      <c r="EP450" s="1"/>
      <c r="EQ450" s="1"/>
      <c r="ER450" s="1"/>
      <c r="ES450" s="1"/>
      <c r="ET450" s="1"/>
      <c r="EU450" s="1"/>
      <c r="EV450" s="1"/>
      <c r="EW450" s="1"/>
      <c r="EX450" s="1"/>
      <c r="EY450" s="1"/>
      <c r="EZ450" s="1"/>
      <c r="FA450" s="1"/>
      <c r="FB450" s="1"/>
      <c r="FC450" s="1"/>
      <c r="FD450" s="1"/>
      <c r="FE450" s="1"/>
      <c r="FF450" s="1"/>
      <c r="FG450" s="1"/>
      <c r="FH450" s="1"/>
      <c r="FI450" s="1"/>
      <c r="FJ450" s="1"/>
      <c r="FK450" s="1"/>
      <c r="FL450" s="1"/>
      <c r="FM450" s="1"/>
      <c r="FN450" s="1"/>
      <c r="FO450" s="1"/>
      <c r="FP450" s="1"/>
      <c r="FQ450" s="1"/>
      <c r="FR450" s="1"/>
      <c r="FS450" s="1"/>
      <c r="FT450" s="1"/>
      <c r="FU450" s="1"/>
      <c r="FV450" s="1"/>
      <c r="FW450" s="1"/>
      <c r="FX450" s="1"/>
      <c r="FY450" s="1"/>
      <c r="FZ450" s="1"/>
      <c r="GA450" s="1"/>
      <c r="GB450" s="1"/>
      <c r="GC450" s="1"/>
      <c r="GD450" s="1"/>
      <c r="GE450" s="1"/>
      <c r="GF450" s="1"/>
      <c r="GG450" s="1"/>
      <c r="GH450" s="1"/>
      <c r="GI450" s="1"/>
      <c r="GJ450" s="1"/>
      <c r="GK450" s="1"/>
      <c r="GL450" s="1"/>
      <c r="GM450" s="1"/>
      <c r="GN450" s="1"/>
      <c r="GO450" s="1"/>
      <c r="GP450" s="1"/>
      <c r="GQ450" s="1"/>
      <c r="GR450" s="1"/>
      <c r="GS450" s="1"/>
      <c r="GT450" s="1"/>
      <c r="GU450" s="1"/>
      <c r="GV450" s="1"/>
      <c r="GW450" s="1"/>
      <c r="GX450" s="1"/>
      <c r="GY450" s="1"/>
      <c r="GZ450" s="1"/>
      <c r="HA450" s="1"/>
      <c r="HB450" s="1"/>
      <c r="HC450" s="1"/>
      <c r="HD450" s="1"/>
      <c r="HE450" s="1"/>
      <c r="HF450" s="1"/>
      <c r="HG450" s="1"/>
      <c r="HH450" s="1"/>
      <c r="HI450" s="1"/>
      <c r="HJ450" s="1"/>
      <c r="HK450" s="1"/>
      <c r="HL450" s="1"/>
      <c r="HM450" s="1"/>
      <c r="HN450" s="1"/>
      <c r="HO450" s="1"/>
      <c r="HP450" s="1"/>
      <c r="HQ450" s="1"/>
      <c r="HR450" s="1"/>
      <c r="HS450" s="1"/>
      <c r="HT450" s="1"/>
      <c r="HU450" s="1"/>
      <c r="HV450" s="1"/>
      <c r="HW450" s="1"/>
      <c r="HX450" s="1"/>
      <c r="HY450" s="1"/>
      <c r="HZ450" s="1"/>
      <c r="IA450" s="1"/>
      <c r="IB450" s="1"/>
      <c r="IC450" s="1"/>
      <c r="ID450" s="1"/>
      <c r="IE450" s="1"/>
      <c r="IF450" s="1"/>
      <c r="IG450" s="1"/>
      <c r="IH450" s="1"/>
      <c r="II450" s="1"/>
      <c r="IJ450" s="1"/>
      <c r="IK450" s="1"/>
    </row>
    <row r="451" spans="1:245" x14ac:dyDescent="0.35">
      <c r="A451" s="86" t="s">
        <v>534</v>
      </c>
      <c r="B451" s="86" t="s">
        <v>457</v>
      </c>
      <c r="C451" s="86" t="s">
        <v>8</v>
      </c>
      <c r="D451" s="88">
        <v>12000000</v>
      </c>
      <c r="E451" s="78"/>
      <c r="F451" s="69"/>
      <c r="G451" s="69"/>
      <c r="H451" s="69"/>
      <c r="I451" s="69"/>
      <c r="J451" s="69"/>
      <c r="K451" s="69"/>
      <c r="L451" s="69"/>
      <c r="M451" s="69"/>
      <c r="N451" s="69"/>
      <c r="O451" s="69"/>
      <c r="P451" s="69"/>
      <c r="Q451" s="69"/>
      <c r="R451" s="69"/>
      <c r="S451" s="69"/>
      <c r="T451" s="69"/>
      <c r="U451" s="69"/>
      <c r="V451" s="69"/>
      <c r="W451" s="69"/>
      <c r="X451" s="69"/>
      <c r="Y451" s="69"/>
      <c r="Z451" s="69"/>
      <c r="AA451" s="69"/>
      <c r="AB451" s="69"/>
      <c r="AC451" s="69"/>
      <c r="AD451" s="69"/>
      <c r="AE451" s="69"/>
      <c r="AF451" s="69"/>
      <c r="AG451" s="69"/>
      <c r="AH451" s="69"/>
      <c r="AI451" s="69"/>
      <c r="AJ451" s="69"/>
      <c r="AK451" s="69"/>
      <c r="AL451" s="69"/>
      <c r="AM451" s="69"/>
      <c r="AN451" s="69"/>
      <c r="AO451" s="69"/>
      <c r="AP451" s="69"/>
      <c r="AQ451" s="69"/>
      <c r="AR451" s="69"/>
      <c r="AS451" s="69"/>
      <c r="AT451" s="69"/>
      <c r="AU451" s="69"/>
      <c r="AV451" s="69"/>
      <c r="AW451" s="69"/>
      <c r="AX451" s="69"/>
      <c r="AY451" s="69"/>
      <c r="AZ451" s="69"/>
      <c r="BA451" s="69"/>
      <c r="BB451" s="69"/>
      <c r="BC451" s="69"/>
      <c r="BD451" s="69"/>
      <c r="BE451" s="69"/>
      <c r="BF451" s="69"/>
      <c r="BG451" s="69"/>
      <c r="BH451" s="69"/>
      <c r="BI451" s="69"/>
      <c r="BJ451" s="69"/>
      <c r="BK451" s="69"/>
      <c r="BL451" s="69"/>
      <c r="BM451" s="69"/>
      <c r="BN451" s="69"/>
      <c r="BO451" s="69"/>
      <c r="BP451" s="69"/>
      <c r="BQ451" s="69"/>
      <c r="BR451" s="69"/>
      <c r="BS451" s="69"/>
      <c r="BT451" s="69"/>
      <c r="BU451" s="69"/>
      <c r="BV451" s="69"/>
      <c r="BW451" s="69"/>
      <c r="BX451" s="69"/>
      <c r="BY451" s="69"/>
      <c r="BZ451" s="69"/>
      <c r="CA451" s="69"/>
      <c r="CB451" s="69"/>
      <c r="CC451" s="69"/>
      <c r="CD451" s="69"/>
      <c r="CE451" s="69"/>
      <c r="CF451" s="69"/>
      <c r="CG451" s="69"/>
      <c r="CH451" s="69"/>
      <c r="CI451" s="69"/>
      <c r="CJ451" s="69"/>
      <c r="CK451" s="69"/>
      <c r="CL451" s="69"/>
      <c r="CM451" s="69"/>
      <c r="CN451" s="69"/>
      <c r="CO451" s="69"/>
      <c r="CP451" s="69"/>
      <c r="CQ451" s="69"/>
      <c r="CR451" s="69"/>
      <c r="CS451" s="69"/>
      <c r="CT451" s="69"/>
      <c r="CU451" s="69"/>
      <c r="CV451" s="69"/>
      <c r="CW451" s="69"/>
      <c r="CX451" s="69"/>
      <c r="CY451" s="69"/>
      <c r="CZ451" s="69"/>
      <c r="DA451" s="69"/>
      <c r="DB451" s="69"/>
      <c r="DC451" s="69"/>
      <c r="DD451" s="69"/>
      <c r="DE451" s="69"/>
      <c r="DF451" s="69"/>
      <c r="DG451" s="69"/>
      <c r="DH451" s="69"/>
      <c r="DI451" s="69"/>
      <c r="DJ451" s="69"/>
      <c r="DK451" s="69"/>
      <c r="DL451" s="69"/>
      <c r="DM451" s="69"/>
      <c r="DN451" s="69"/>
      <c r="DO451" s="69"/>
      <c r="DP451" s="69"/>
      <c r="DQ451" s="69"/>
      <c r="DR451" s="69"/>
      <c r="DS451" s="69"/>
      <c r="DT451" s="69"/>
      <c r="DU451" s="69"/>
      <c r="DV451" s="69"/>
      <c r="DW451" s="69"/>
      <c r="DX451" s="69"/>
      <c r="DY451" s="69"/>
      <c r="DZ451" s="69"/>
      <c r="EA451" s="69"/>
      <c r="EB451" s="69"/>
      <c r="EC451" s="69"/>
      <c r="ED451" s="69"/>
      <c r="EE451" s="69"/>
      <c r="EF451" s="69"/>
      <c r="EG451" s="69"/>
      <c r="EH451" s="69"/>
      <c r="EI451" s="69"/>
      <c r="EJ451" s="69"/>
      <c r="EK451" s="69"/>
      <c r="EL451" s="69"/>
      <c r="EM451" s="69"/>
      <c r="EN451" s="69"/>
      <c r="EO451" s="69"/>
      <c r="EP451" s="69"/>
      <c r="EQ451" s="69"/>
      <c r="ER451" s="69"/>
      <c r="ES451" s="69"/>
      <c r="ET451" s="69"/>
      <c r="EU451" s="69"/>
      <c r="EV451" s="69"/>
      <c r="EW451" s="69"/>
      <c r="EX451" s="69"/>
      <c r="EY451" s="69"/>
      <c r="EZ451" s="69"/>
      <c r="FA451" s="69"/>
      <c r="FB451" s="69"/>
      <c r="FC451" s="69"/>
      <c r="FD451" s="69"/>
      <c r="FE451" s="69"/>
      <c r="FF451" s="69"/>
      <c r="FG451" s="69"/>
      <c r="FH451" s="69"/>
      <c r="FI451" s="69"/>
      <c r="FJ451" s="69"/>
      <c r="FK451" s="69"/>
      <c r="FL451" s="69"/>
      <c r="FM451" s="69"/>
      <c r="FN451" s="69"/>
      <c r="FO451" s="69"/>
      <c r="FP451" s="69"/>
      <c r="FQ451" s="69"/>
      <c r="FR451" s="69"/>
      <c r="FS451" s="69"/>
      <c r="FT451" s="69"/>
      <c r="FU451" s="69"/>
      <c r="FV451" s="69"/>
      <c r="FW451" s="69"/>
      <c r="FX451" s="69"/>
      <c r="FY451" s="69"/>
      <c r="FZ451" s="69"/>
      <c r="GA451" s="69"/>
      <c r="GB451" s="69"/>
      <c r="GC451" s="69"/>
      <c r="GD451" s="69"/>
      <c r="GE451" s="69"/>
      <c r="GF451" s="69"/>
      <c r="GG451" s="69"/>
      <c r="GH451" s="69"/>
      <c r="GI451" s="69"/>
      <c r="GJ451" s="69"/>
      <c r="GK451" s="69"/>
      <c r="GL451" s="69"/>
      <c r="GM451" s="69"/>
      <c r="GN451" s="69"/>
      <c r="GO451" s="69"/>
      <c r="GP451" s="69"/>
      <c r="GQ451" s="69"/>
      <c r="GR451" s="69"/>
      <c r="GS451" s="69"/>
      <c r="GT451" s="69"/>
      <c r="GU451" s="69"/>
      <c r="GV451" s="69"/>
      <c r="GW451" s="69"/>
      <c r="GX451" s="69"/>
      <c r="GY451" s="69"/>
      <c r="GZ451" s="69"/>
      <c r="HA451" s="69"/>
      <c r="HB451" s="69"/>
      <c r="HC451" s="69"/>
      <c r="HD451" s="69"/>
      <c r="HE451" s="69"/>
      <c r="HF451" s="69"/>
      <c r="HG451" s="69"/>
      <c r="HH451" s="69"/>
      <c r="HI451" s="69"/>
      <c r="HJ451" s="69"/>
      <c r="HK451" s="69"/>
      <c r="HL451" s="69"/>
      <c r="HM451" s="69"/>
      <c r="HN451" s="69"/>
      <c r="HO451" s="69"/>
      <c r="HP451" s="69"/>
      <c r="HQ451" s="69"/>
      <c r="HR451" s="69"/>
      <c r="HS451" s="69"/>
      <c r="HT451" s="69"/>
      <c r="HU451" s="69"/>
      <c r="HV451" s="69"/>
      <c r="HW451" s="69"/>
      <c r="HX451" s="69"/>
      <c r="HY451" s="69"/>
      <c r="HZ451" s="69"/>
      <c r="IA451" s="69"/>
      <c r="IB451" s="69"/>
      <c r="IC451" s="69"/>
      <c r="ID451" s="69"/>
      <c r="IE451" s="69"/>
      <c r="IF451" s="69"/>
      <c r="IG451" s="69"/>
      <c r="IH451" s="69"/>
      <c r="II451" s="69"/>
      <c r="IJ451" s="69"/>
      <c r="IK451" s="69"/>
    </row>
    <row r="452" spans="1:245" s="70" customFormat="1" x14ac:dyDescent="0.35">
      <c r="A452" s="86" t="s">
        <v>536</v>
      </c>
      <c r="B452" s="86" t="s">
        <v>535</v>
      </c>
      <c r="C452" s="86" t="s">
        <v>8</v>
      </c>
      <c r="D452" s="88">
        <v>10000000</v>
      </c>
      <c r="E452" s="76"/>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c r="CN452" s="1"/>
      <c r="CO452" s="1"/>
      <c r="CP452" s="1"/>
      <c r="CQ452" s="1"/>
      <c r="CR452" s="1"/>
      <c r="CS452" s="1"/>
      <c r="CT452" s="1"/>
      <c r="CU452" s="1"/>
      <c r="CV452" s="1"/>
      <c r="CW452" s="1"/>
      <c r="CX452" s="1"/>
      <c r="CY452" s="1"/>
      <c r="CZ452" s="1"/>
      <c r="DA452" s="1"/>
      <c r="DB452" s="1"/>
      <c r="DC452" s="1"/>
      <c r="DD452" s="1"/>
      <c r="DE452" s="1"/>
      <c r="DF452" s="1"/>
      <c r="DG452" s="1"/>
      <c r="DH452" s="1"/>
      <c r="DI452" s="1"/>
      <c r="DJ452" s="1"/>
      <c r="DK452" s="1"/>
      <c r="DL452" s="1"/>
      <c r="DM452" s="1"/>
      <c r="DN452" s="1"/>
      <c r="DO452" s="1"/>
      <c r="DP452" s="1"/>
      <c r="DQ452" s="1"/>
      <c r="DR452" s="1"/>
      <c r="DS452" s="1"/>
      <c r="DT452" s="1"/>
      <c r="DU452" s="1"/>
      <c r="DV452" s="1"/>
      <c r="DW452" s="1"/>
      <c r="DX452" s="1"/>
      <c r="DY452" s="1"/>
      <c r="DZ452" s="1"/>
      <c r="EA452" s="1"/>
      <c r="EB452" s="1"/>
      <c r="EC452" s="1"/>
      <c r="ED452" s="1"/>
      <c r="EE452" s="1"/>
      <c r="EF452" s="1"/>
      <c r="EG452" s="1"/>
      <c r="EH452" s="1"/>
      <c r="EI452" s="1"/>
      <c r="EJ452" s="1"/>
      <c r="EK452" s="1"/>
      <c r="EL452" s="1"/>
      <c r="EM452" s="1"/>
      <c r="EN452" s="1"/>
      <c r="EO452" s="1"/>
      <c r="EP452" s="1"/>
      <c r="EQ452" s="1"/>
      <c r="ER452" s="1"/>
      <c r="ES452" s="1"/>
      <c r="ET452" s="1"/>
      <c r="EU452" s="1"/>
      <c r="EV452" s="1"/>
      <c r="EW452" s="1"/>
      <c r="EX452" s="1"/>
      <c r="EY452" s="1"/>
      <c r="EZ452" s="1"/>
      <c r="FA452" s="1"/>
      <c r="FB452" s="1"/>
      <c r="FC452" s="1"/>
      <c r="FD452" s="1"/>
      <c r="FE452" s="1"/>
      <c r="FF452" s="1"/>
      <c r="FG452" s="1"/>
      <c r="FH452" s="1"/>
      <c r="FI452" s="1"/>
      <c r="FJ452" s="1"/>
      <c r="FK452" s="1"/>
      <c r="FL452" s="1"/>
      <c r="FM452" s="1"/>
      <c r="FN452" s="1"/>
      <c r="FO452" s="1"/>
      <c r="FP452" s="1"/>
      <c r="FQ452" s="1"/>
      <c r="FR452" s="1"/>
      <c r="FS452" s="1"/>
      <c r="FT452" s="1"/>
      <c r="FU452" s="1"/>
      <c r="FV452" s="1"/>
      <c r="FW452" s="1"/>
      <c r="FX452" s="1"/>
      <c r="FY452" s="1"/>
      <c r="FZ452" s="1"/>
      <c r="GA452" s="1"/>
      <c r="GB452" s="1"/>
      <c r="GC452" s="1"/>
      <c r="GD452" s="1"/>
      <c r="GE452" s="1"/>
      <c r="GF452" s="1"/>
      <c r="GG452" s="1"/>
      <c r="GH452" s="1"/>
      <c r="GI452" s="1"/>
      <c r="GJ452" s="1"/>
      <c r="GK452" s="1"/>
      <c r="GL452" s="1"/>
      <c r="GM452" s="1"/>
      <c r="GN452" s="1"/>
      <c r="GO452" s="1"/>
      <c r="GP452" s="1"/>
      <c r="GQ452" s="1"/>
      <c r="GR452" s="1"/>
      <c r="GS452" s="1"/>
      <c r="GT452" s="1"/>
      <c r="GU452" s="1"/>
      <c r="GV452" s="1"/>
      <c r="GW452" s="1"/>
      <c r="GX452" s="1"/>
      <c r="GY452" s="1"/>
      <c r="GZ452" s="1"/>
      <c r="HA452" s="1"/>
      <c r="HB452" s="1"/>
      <c r="HC452" s="1"/>
      <c r="HD452" s="1"/>
      <c r="HE452" s="1"/>
      <c r="HF452" s="1"/>
      <c r="HG452" s="1"/>
      <c r="HH452" s="1"/>
      <c r="HI452" s="1"/>
      <c r="HJ452" s="1"/>
      <c r="HK452" s="1"/>
      <c r="HL452" s="1"/>
      <c r="HM452" s="1"/>
      <c r="HN452" s="1"/>
      <c r="HO452" s="1"/>
      <c r="HP452" s="1"/>
      <c r="HQ452" s="1"/>
      <c r="HR452" s="1"/>
      <c r="HS452" s="1"/>
      <c r="HT452" s="1"/>
      <c r="HU452" s="1"/>
      <c r="HV452" s="1"/>
      <c r="HW452" s="1"/>
      <c r="HX452" s="1"/>
      <c r="HY452" s="1"/>
      <c r="HZ452" s="1"/>
      <c r="IA452" s="1"/>
      <c r="IB452" s="1"/>
      <c r="IC452" s="1"/>
      <c r="ID452" s="1"/>
      <c r="IE452" s="1"/>
      <c r="IF452" s="1"/>
      <c r="IG452" s="1"/>
      <c r="IH452" s="1"/>
      <c r="II452" s="1"/>
      <c r="IJ452" s="1"/>
      <c r="IK452" s="1"/>
    </row>
    <row r="453" spans="1:245" s="70" customFormat="1" x14ac:dyDescent="0.35">
      <c r="A453" s="86" t="s">
        <v>850</v>
      </c>
      <c r="B453" s="86" t="s">
        <v>531</v>
      </c>
      <c r="C453" s="86" t="s">
        <v>8</v>
      </c>
      <c r="D453" s="88">
        <v>8000000</v>
      </c>
      <c r="E453" s="76"/>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c r="CW453" s="1"/>
      <c r="CX453" s="1"/>
      <c r="CY453" s="1"/>
      <c r="CZ453" s="1"/>
      <c r="DA453" s="1"/>
      <c r="DB453" s="1"/>
      <c r="DC453" s="1"/>
      <c r="DD453" s="1"/>
      <c r="DE453" s="1"/>
      <c r="DF453" s="1"/>
      <c r="DG453" s="1"/>
      <c r="DH453" s="1"/>
      <c r="DI453" s="1"/>
      <c r="DJ453" s="1"/>
      <c r="DK453" s="1"/>
      <c r="DL453" s="1"/>
      <c r="DM453" s="1"/>
      <c r="DN453" s="1"/>
      <c r="DO453" s="1"/>
      <c r="DP453" s="1"/>
      <c r="DQ453" s="1"/>
      <c r="DR453" s="1"/>
      <c r="DS453" s="1"/>
      <c r="DT453" s="1"/>
      <c r="DU453" s="1"/>
      <c r="DV453" s="1"/>
      <c r="DW453" s="1"/>
      <c r="DX453" s="1"/>
      <c r="DY453" s="1"/>
      <c r="DZ453" s="1"/>
      <c r="EA453" s="1"/>
      <c r="EB453" s="1"/>
      <c r="EC453" s="1"/>
      <c r="ED453" s="1"/>
      <c r="EE453" s="1"/>
      <c r="EF453" s="1"/>
      <c r="EG453" s="1"/>
      <c r="EH453" s="1"/>
      <c r="EI453" s="1"/>
      <c r="EJ453" s="1"/>
      <c r="EK453" s="1"/>
      <c r="EL453" s="1"/>
      <c r="EM453" s="1"/>
      <c r="EN453" s="1"/>
      <c r="EO453" s="1"/>
      <c r="EP453" s="1"/>
      <c r="EQ453" s="1"/>
      <c r="ER453" s="1"/>
      <c r="ES453" s="1"/>
      <c r="ET453" s="1"/>
      <c r="EU453" s="1"/>
      <c r="EV453" s="1"/>
      <c r="EW453" s="1"/>
      <c r="EX453" s="1"/>
      <c r="EY453" s="1"/>
      <c r="EZ453" s="1"/>
      <c r="FA453" s="1"/>
      <c r="FB453" s="1"/>
      <c r="FC453" s="1"/>
      <c r="FD453" s="1"/>
      <c r="FE453" s="1"/>
      <c r="FF453" s="1"/>
      <c r="FG453" s="1"/>
      <c r="FH453" s="1"/>
      <c r="FI453" s="1"/>
      <c r="FJ453" s="1"/>
      <c r="FK453" s="1"/>
      <c r="FL453" s="1"/>
      <c r="FM453" s="1"/>
      <c r="FN453" s="1"/>
      <c r="FO453" s="1"/>
      <c r="FP453" s="1"/>
      <c r="FQ453" s="1"/>
      <c r="FR453" s="1"/>
      <c r="FS453" s="1"/>
      <c r="FT453" s="1"/>
      <c r="FU453" s="1"/>
      <c r="FV453" s="1"/>
      <c r="FW453" s="1"/>
      <c r="FX453" s="1"/>
      <c r="FY453" s="1"/>
      <c r="FZ453" s="1"/>
      <c r="GA453" s="1"/>
      <c r="GB453" s="1"/>
      <c r="GC453" s="1"/>
      <c r="GD453" s="1"/>
      <c r="GE453" s="1"/>
      <c r="GF453" s="1"/>
      <c r="GG453" s="1"/>
      <c r="GH453" s="1"/>
      <c r="GI453" s="1"/>
      <c r="GJ453" s="1"/>
      <c r="GK453" s="1"/>
      <c r="GL453" s="1"/>
      <c r="GM453" s="1"/>
      <c r="GN453" s="1"/>
      <c r="GO453" s="1"/>
      <c r="GP453" s="1"/>
      <c r="GQ453" s="1"/>
      <c r="GR453" s="1"/>
      <c r="GS453" s="1"/>
      <c r="GT453" s="1"/>
      <c r="GU453" s="1"/>
      <c r="GV453" s="1"/>
      <c r="GW453" s="1"/>
      <c r="GX453" s="1"/>
      <c r="GY453" s="1"/>
      <c r="GZ453" s="1"/>
      <c r="HA453" s="1"/>
      <c r="HB453" s="1"/>
      <c r="HC453" s="1"/>
      <c r="HD453" s="1"/>
      <c r="HE453" s="1"/>
      <c r="HF453" s="1"/>
      <c r="HG453" s="1"/>
      <c r="HH453" s="1"/>
      <c r="HI453" s="1"/>
      <c r="HJ453" s="1"/>
      <c r="HK453" s="1"/>
      <c r="HL453" s="1"/>
      <c r="HM453" s="1"/>
      <c r="HN453" s="1"/>
      <c r="HO453" s="1"/>
      <c r="HP453" s="1"/>
      <c r="HQ453" s="1"/>
      <c r="HR453" s="1"/>
      <c r="HS453" s="1"/>
      <c r="HT453" s="1"/>
      <c r="HU453" s="1"/>
      <c r="HV453" s="1"/>
      <c r="HW453" s="1"/>
      <c r="HX453" s="1"/>
      <c r="HY453" s="1"/>
      <c r="HZ453" s="1"/>
      <c r="IA453" s="1"/>
      <c r="IB453" s="1"/>
      <c r="IC453" s="1"/>
      <c r="ID453" s="1"/>
      <c r="IE453" s="1"/>
      <c r="IF453" s="1"/>
      <c r="IG453" s="1"/>
      <c r="IH453" s="1"/>
      <c r="II453" s="1"/>
      <c r="IJ453" s="1"/>
      <c r="IK453" s="1"/>
    </row>
    <row r="454" spans="1:245" x14ac:dyDescent="0.35">
      <c r="A454" s="86" t="s">
        <v>851</v>
      </c>
      <c r="B454" s="86" t="s">
        <v>852</v>
      </c>
      <c r="C454" s="86" t="s">
        <v>8</v>
      </c>
      <c r="D454" s="88">
        <v>7000000</v>
      </c>
    </row>
    <row r="455" spans="1:245" x14ac:dyDescent="0.35">
      <c r="D455" s="88"/>
      <c r="E455" s="78"/>
      <c r="F455" s="69"/>
      <c r="G455" s="69"/>
      <c r="H455" s="69"/>
      <c r="I455" s="69"/>
      <c r="J455" s="69"/>
      <c r="K455" s="69"/>
      <c r="L455" s="69"/>
      <c r="M455" s="69"/>
      <c r="N455" s="69"/>
      <c r="O455" s="69"/>
      <c r="P455" s="69"/>
      <c r="Q455" s="69"/>
      <c r="R455" s="69"/>
      <c r="S455" s="69"/>
      <c r="T455" s="69"/>
      <c r="U455" s="69"/>
      <c r="V455" s="69"/>
      <c r="W455" s="69"/>
      <c r="X455" s="69"/>
      <c r="Y455" s="69"/>
      <c r="Z455" s="69"/>
      <c r="AA455" s="69"/>
      <c r="AB455" s="69"/>
      <c r="AC455" s="69"/>
      <c r="AD455" s="69"/>
      <c r="AE455" s="69"/>
      <c r="AF455" s="69"/>
      <c r="AG455" s="69"/>
      <c r="AH455" s="69"/>
      <c r="AI455" s="69"/>
      <c r="AJ455" s="69"/>
      <c r="AK455" s="69"/>
      <c r="AL455" s="69"/>
      <c r="AM455" s="69"/>
      <c r="AN455" s="69"/>
      <c r="AO455" s="69"/>
      <c r="AP455" s="69"/>
      <c r="AQ455" s="69"/>
      <c r="AR455" s="69"/>
      <c r="AS455" s="69"/>
      <c r="AT455" s="69"/>
      <c r="AU455" s="69"/>
      <c r="AV455" s="69"/>
      <c r="AW455" s="69"/>
      <c r="AX455" s="69"/>
      <c r="AY455" s="69"/>
      <c r="AZ455" s="69"/>
      <c r="BA455" s="69"/>
      <c r="BB455" s="69"/>
      <c r="BC455" s="69"/>
      <c r="BD455" s="69"/>
      <c r="BE455" s="69"/>
      <c r="BF455" s="69"/>
      <c r="BG455" s="69"/>
      <c r="BH455" s="69"/>
      <c r="BI455" s="69"/>
      <c r="BJ455" s="69"/>
      <c r="BK455" s="69"/>
      <c r="BL455" s="69"/>
      <c r="BM455" s="69"/>
      <c r="BN455" s="69"/>
      <c r="BO455" s="69"/>
      <c r="BP455" s="69"/>
      <c r="BQ455" s="69"/>
      <c r="BR455" s="69"/>
      <c r="BS455" s="69"/>
      <c r="BT455" s="69"/>
      <c r="BU455" s="69"/>
      <c r="BV455" s="69"/>
      <c r="BW455" s="69"/>
      <c r="BX455" s="69"/>
      <c r="BY455" s="69"/>
      <c r="BZ455" s="69"/>
      <c r="CA455" s="69"/>
      <c r="CB455" s="69"/>
      <c r="CC455" s="69"/>
      <c r="CD455" s="69"/>
      <c r="CE455" s="69"/>
      <c r="CF455" s="69"/>
      <c r="CG455" s="69"/>
      <c r="CH455" s="69"/>
      <c r="CI455" s="69"/>
      <c r="CJ455" s="69"/>
      <c r="CK455" s="69"/>
      <c r="CL455" s="69"/>
      <c r="CM455" s="69"/>
      <c r="CN455" s="69"/>
      <c r="CO455" s="69"/>
      <c r="CP455" s="69"/>
      <c r="CQ455" s="69"/>
      <c r="CR455" s="69"/>
      <c r="CS455" s="69"/>
      <c r="CT455" s="69"/>
      <c r="CU455" s="69"/>
      <c r="CV455" s="69"/>
      <c r="CW455" s="69"/>
      <c r="CX455" s="69"/>
      <c r="CY455" s="69"/>
      <c r="CZ455" s="69"/>
      <c r="DA455" s="69"/>
      <c r="DB455" s="69"/>
      <c r="DC455" s="69"/>
      <c r="DD455" s="69"/>
      <c r="DE455" s="69"/>
      <c r="DF455" s="69"/>
      <c r="DG455" s="69"/>
      <c r="DH455" s="69"/>
      <c r="DI455" s="69"/>
      <c r="DJ455" s="69"/>
      <c r="DK455" s="69"/>
      <c r="DL455" s="69"/>
      <c r="DM455" s="69"/>
      <c r="DN455" s="69"/>
      <c r="DO455" s="69"/>
      <c r="DP455" s="69"/>
      <c r="DQ455" s="69"/>
      <c r="DR455" s="69"/>
      <c r="DS455" s="69"/>
      <c r="DT455" s="69"/>
      <c r="DU455" s="69"/>
      <c r="DV455" s="69"/>
      <c r="DW455" s="69"/>
      <c r="DX455" s="69"/>
      <c r="DY455" s="69"/>
      <c r="DZ455" s="69"/>
      <c r="EA455" s="69"/>
      <c r="EB455" s="69"/>
      <c r="EC455" s="69"/>
      <c r="ED455" s="69"/>
      <c r="EE455" s="69"/>
      <c r="EF455" s="69"/>
      <c r="EG455" s="69"/>
      <c r="EH455" s="69"/>
      <c r="EI455" s="69"/>
      <c r="EJ455" s="69"/>
      <c r="EK455" s="69"/>
      <c r="EL455" s="69"/>
      <c r="EM455" s="69"/>
      <c r="EN455" s="69"/>
      <c r="EO455" s="69"/>
      <c r="EP455" s="69"/>
      <c r="EQ455" s="69"/>
      <c r="ER455" s="69"/>
      <c r="ES455" s="69"/>
      <c r="ET455" s="69"/>
      <c r="EU455" s="69"/>
      <c r="EV455" s="69"/>
      <c r="EW455" s="69"/>
      <c r="EX455" s="69"/>
      <c r="EY455" s="69"/>
      <c r="EZ455" s="69"/>
      <c r="FA455" s="69"/>
      <c r="FB455" s="69"/>
      <c r="FC455" s="69"/>
      <c r="FD455" s="69"/>
      <c r="FE455" s="69"/>
      <c r="FF455" s="69"/>
      <c r="FG455" s="69"/>
      <c r="FH455" s="69"/>
      <c r="FI455" s="69"/>
      <c r="FJ455" s="69"/>
      <c r="FK455" s="69"/>
      <c r="FL455" s="69"/>
      <c r="FM455" s="69"/>
      <c r="FN455" s="69"/>
      <c r="FO455" s="69"/>
      <c r="FP455" s="69"/>
      <c r="FQ455" s="69"/>
      <c r="FR455" s="69"/>
      <c r="FS455" s="69"/>
      <c r="FT455" s="69"/>
      <c r="FU455" s="69"/>
      <c r="FV455" s="69"/>
      <c r="FW455" s="69"/>
      <c r="FX455" s="69"/>
      <c r="FY455" s="69"/>
      <c r="FZ455" s="69"/>
      <c r="GA455" s="69"/>
      <c r="GB455" s="69"/>
      <c r="GC455" s="69"/>
      <c r="GD455" s="69"/>
      <c r="GE455" s="69"/>
      <c r="GF455" s="69"/>
      <c r="GG455" s="69"/>
      <c r="GH455" s="69"/>
      <c r="GI455" s="69"/>
      <c r="GJ455" s="69"/>
      <c r="GK455" s="69"/>
      <c r="GL455" s="69"/>
      <c r="GM455" s="69"/>
      <c r="GN455" s="69"/>
      <c r="GO455" s="69"/>
      <c r="GP455" s="69"/>
      <c r="GQ455" s="69"/>
      <c r="GR455" s="69"/>
      <c r="GS455" s="69"/>
      <c r="GT455" s="69"/>
      <c r="GU455" s="69"/>
      <c r="GV455" s="69"/>
      <c r="GW455" s="69"/>
      <c r="GX455" s="69"/>
      <c r="GY455" s="69"/>
      <c r="GZ455" s="69"/>
      <c r="HA455" s="69"/>
      <c r="HB455" s="69"/>
      <c r="HC455" s="69"/>
      <c r="HD455" s="69"/>
      <c r="HE455" s="69"/>
      <c r="HF455" s="69"/>
      <c r="HG455" s="69"/>
      <c r="HH455" s="69"/>
      <c r="HI455" s="69"/>
      <c r="HJ455" s="69"/>
      <c r="HK455" s="69"/>
      <c r="HL455" s="69"/>
      <c r="HM455" s="69"/>
      <c r="HN455" s="69"/>
      <c r="HO455" s="69"/>
      <c r="HP455" s="69"/>
      <c r="HQ455" s="69"/>
      <c r="HR455" s="69"/>
      <c r="HS455" s="69"/>
      <c r="HT455" s="69"/>
      <c r="HU455" s="69"/>
      <c r="HV455" s="69"/>
      <c r="HW455" s="69"/>
      <c r="HX455" s="69"/>
      <c r="HY455" s="69"/>
      <c r="HZ455" s="69"/>
      <c r="IA455" s="69"/>
      <c r="IB455" s="69"/>
      <c r="IC455" s="69"/>
      <c r="ID455" s="69"/>
      <c r="IE455" s="69"/>
      <c r="IF455" s="69"/>
      <c r="IG455" s="69"/>
      <c r="IH455" s="69"/>
      <c r="II455" s="69"/>
      <c r="IJ455" s="69"/>
      <c r="IK455" s="69"/>
    </row>
    <row r="456" spans="1:245" x14ac:dyDescent="0.35">
      <c r="A456" s="86" t="s">
        <v>537</v>
      </c>
      <c r="B456" s="86" t="s">
        <v>853</v>
      </c>
      <c r="C456" s="86" t="s">
        <v>24</v>
      </c>
      <c r="D456" s="88">
        <v>14000000</v>
      </c>
      <c r="E456" s="78"/>
      <c r="F456" s="69"/>
      <c r="G456" s="69"/>
      <c r="H456" s="69"/>
      <c r="I456" s="69"/>
      <c r="J456" s="69"/>
      <c r="K456" s="69"/>
      <c r="L456" s="69"/>
      <c r="M456" s="69"/>
      <c r="N456" s="69"/>
      <c r="O456" s="69"/>
      <c r="P456" s="69"/>
      <c r="Q456" s="69"/>
      <c r="R456" s="69"/>
      <c r="S456" s="69"/>
      <c r="T456" s="69"/>
      <c r="U456" s="69"/>
      <c r="V456" s="69"/>
      <c r="W456" s="69"/>
      <c r="X456" s="69"/>
      <c r="Y456" s="69"/>
      <c r="Z456" s="69"/>
      <c r="AA456" s="69"/>
      <c r="AB456" s="69"/>
      <c r="AC456" s="69"/>
      <c r="AD456" s="69"/>
      <c r="AE456" s="69"/>
      <c r="AF456" s="69"/>
      <c r="AG456" s="69"/>
      <c r="AH456" s="69"/>
      <c r="AI456" s="69"/>
      <c r="AJ456" s="69"/>
      <c r="AK456" s="69"/>
      <c r="AL456" s="69"/>
      <c r="AM456" s="69"/>
      <c r="AN456" s="69"/>
      <c r="AO456" s="69"/>
      <c r="AP456" s="69"/>
      <c r="AQ456" s="69"/>
      <c r="AR456" s="69"/>
      <c r="AS456" s="69"/>
      <c r="AT456" s="69"/>
      <c r="AU456" s="69"/>
      <c r="AV456" s="69"/>
      <c r="AW456" s="69"/>
      <c r="AX456" s="69"/>
      <c r="AY456" s="69"/>
      <c r="AZ456" s="69"/>
      <c r="BA456" s="69"/>
      <c r="BB456" s="69"/>
      <c r="BC456" s="69"/>
      <c r="BD456" s="69"/>
      <c r="BE456" s="69"/>
      <c r="BF456" s="69"/>
      <c r="BG456" s="69"/>
      <c r="BH456" s="69"/>
      <c r="BI456" s="69"/>
      <c r="BJ456" s="69"/>
      <c r="BK456" s="69"/>
      <c r="BL456" s="69"/>
      <c r="BM456" s="69"/>
      <c r="BN456" s="69"/>
      <c r="BO456" s="69"/>
      <c r="BP456" s="69"/>
      <c r="BQ456" s="69"/>
      <c r="BR456" s="69"/>
      <c r="BS456" s="69"/>
      <c r="BT456" s="69"/>
      <c r="BU456" s="69"/>
      <c r="BV456" s="69"/>
      <c r="BW456" s="69"/>
      <c r="BX456" s="69"/>
      <c r="BY456" s="69"/>
      <c r="BZ456" s="69"/>
      <c r="CA456" s="69"/>
      <c r="CB456" s="69"/>
      <c r="CC456" s="69"/>
      <c r="CD456" s="69"/>
      <c r="CE456" s="69"/>
      <c r="CF456" s="69"/>
      <c r="CG456" s="69"/>
      <c r="CH456" s="69"/>
      <c r="CI456" s="69"/>
      <c r="CJ456" s="69"/>
      <c r="CK456" s="69"/>
      <c r="CL456" s="69"/>
      <c r="CM456" s="69"/>
      <c r="CN456" s="69"/>
      <c r="CO456" s="69"/>
      <c r="CP456" s="69"/>
      <c r="CQ456" s="69"/>
      <c r="CR456" s="69"/>
      <c r="CS456" s="69"/>
      <c r="CT456" s="69"/>
      <c r="CU456" s="69"/>
      <c r="CV456" s="69"/>
      <c r="CW456" s="69"/>
      <c r="CX456" s="69"/>
      <c r="CY456" s="69"/>
      <c r="CZ456" s="69"/>
      <c r="DA456" s="69"/>
      <c r="DB456" s="69"/>
      <c r="DC456" s="69"/>
      <c r="DD456" s="69"/>
      <c r="DE456" s="69"/>
      <c r="DF456" s="69"/>
      <c r="DG456" s="69"/>
      <c r="DH456" s="69"/>
      <c r="DI456" s="69"/>
      <c r="DJ456" s="69"/>
      <c r="DK456" s="69"/>
      <c r="DL456" s="69"/>
      <c r="DM456" s="69"/>
      <c r="DN456" s="69"/>
      <c r="DO456" s="69"/>
      <c r="DP456" s="69"/>
      <c r="DQ456" s="69"/>
      <c r="DR456" s="69"/>
      <c r="DS456" s="69"/>
      <c r="DT456" s="69"/>
      <c r="DU456" s="69"/>
      <c r="DV456" s="69"/>
      <c r="DW456" s="69"/>
      <c r="DX456" s="69"/>
      <c r="DY456" s="69"/>
      <c r="DZ456" s="69"/>
      <c r="EA456" s="69"/>
      <c r="EB456" s="69"/>
      <c r="EC456" s="69"/>
      <c r="ED456" s="69"/>
      <c r="EE456" s="69"/>
      <c r="EF456" s="69"/>
      <c r="EG456" s="69"/>
      <c r="EH456" s="69"/>
      <c r="EI456" s="69"/>
      <c r="EJ456" s="69"/>
      <c r="EK456" s="69"/>
      <c r="EL456" s="69"/>
      <c r="EM456" s="69"/>
      <c r="EN456" s="69"/>
      <c r="EO456" s="69"/>
      <c r="EP456" s="69"/>
      <c r="EQ456" s="69"/>
      <c r="ER456" s="69"/>
      <c r="ES456" s="69"/>
      <c r="ET456" s="69"/>
      <c r="EU456" s="69"/>
      <c r="EV456" s="69"/>
      <c r="EW456" s="69"/>
      <c r="EX456" s="69"/>
      <c r="EY456" s="69"/>
      <c r="EZ456" s="69"/>
      <c r="FA456" s="69"/>
      <c r="FB456" s="69"/>
      <c r="FC456" s="69"/>
      <c r="FD456" s="69"/>
      <c r="FE456" s="69"/>
      <c r="FF456" s="69"/>
      <c r="FG456" s="69"/>
      <c r="FH456" s="69"/>
      <c r="FI456" s="69"/>
      <c r="FJ456" s="69"/>
      <c r="FK456" s="69"/>
      <c r="FL456" s="69"/>
      <c r="FM456" s="69"/>
      <c r="FN456" s="69"/>
      <c r="FO456" s="69"/>
      <c r="FP456" s="69"/>
      <c r="FQ456" s="69"/>
      <c r="FR456" s="69"/>
      <c r="FS456" s="69"/>
      <c r="FT456" s="69"/>
      <c r="FU456" s="69"/>
      <c r="FV456" s="69"/>
      <c r="FW456" s="69"/>
      <c r="FX456" s="69"/>
      <c r="FY456" s="69"/>
      <c r="FZ456" s="69"/>
      <c r="GA456" s="69"/>
      <c r="GB456" s="69"/>
      <c r="GC456" s="69"/>
      <c r="GD456" s="69"/>
      <c r="GE456" s="69"/>
      <c r="GF456" s="69"/>
      <c r="GG456" s="69"/>
      <c r="GH456" s="69"/>
      <c r="GI456" s="69"/>
      <c r="GJ456" s="69"/>
      <c r="GK456" s="69"/>
      <c r="GL456" s="69"/>
      <c r="GM456" s="69"/>
      <c r="GN456" s="69"/>
      <c r="GO456" s="69"/>
      <c r="GP456" s="69"/>
      <c r="GQ456" s="69"/>
      <c r="GR456" s="69"/>
      <c r="GS456" s="69"/>
      <c r="GT456" s="69"/>
      <c r="GU456" s="69"/>
      <c r="GV456" s="69"/>
      <c r="GW456" s="69"/>
      <c r="GX456" s="69"/>
      <c r="GY456" s="69"/>
      <c r="GZ456" s="69"/>
      <c r="HA456" s="69"/>
      <c r="HB456" s="69"/>
      <c r="HC456" s="69"/>
      <c r="HD456" s="69"/>
      <c r="HE456" s="69"/>
      <c r="HF456" s="69"/>
      <c r="HG456" s="69"/>
      <c r="HH456" s="69"/>
      <c r="HI456" s="69"/>
      <c r="HJ456" s="69"/>
      <c r="HK456" s="69"/>
      <c r="HL456" s="69"/>
      <c r="HM456" s="69"/>
      <c r="HN456" s="69"/>
      <c r="HO456" s="69"/>
      <c r="HP456" s="69"/>
      <c r="HQ456" s="69"/>
      <c r="HR456" s="69"/>
      <c r="HS456" s="69"/>
      <c r="HT456" s="69"/>
      <c r="HU456" s="69"/>
      <c r="HV456" s="69"/>
      <c r="HW456" s="69"/>
      <c r="HX456" s="69"/>
      <c r="HY456" s="69"/>
      <c r="HZ456" s="69"/>
      <c r="IA456" s="69"/>
      <c r="IB456" s="69"/>
      <c r="IC456" s="69"/>
      <c r="ID456" s="69"/>
      <c r="IE456" s="69"/>
      <c r="IF456" s="69"/>
      <c r="IG456" s="69"/>
      <c r="IH456" s="69"/>
      <c r="II456" s="69"/>
      <c r="IJ456" s="69"/>
      <c r="IK456" s="69"/>
    </row>
    <row r="457" spans="1:245" s="69" customFormat="1" x14ac:dyDescent="0.35">
      <c r="A457" s="86" t="s">
        <v>539</v>
      </c>
      <c r="B457" s="86" t="s">
        <v>538</v>
      </c>
      <c r="C457" s="86" t="s">
        <v>24</v>
      </c>
      <c r="D457" s="88">
        <v>13000000</v>
      </c>
      <c r="E457" s="76"/>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c r="CW457" s="1"/>
      <c r="CX457" s="1"/>
      <c r="CY457" s="1"/>
      <c r="CZ457" s="1"/>
      <c r="DA457" s="1"/>
      <c r="DB457" s="1"/>
      <c r="DC457" s="1"/>
      <c r="DD457" s="1"/>
      <c r="DE457" s="1"/>
      <c r="DF457" s="1"/>
      <c r="DG457" s="1"/>
      <c r="DH457" s="1"/>
      <c r="DI457" s="1"/>
      <c r="DJ457" s="1"/>
      <c r="DK457" s="1"/>
      <c r="DL457" s="1"/>
      <c r="DM457" s="1"/>
      <c r="DN457" s="1"/>
      <c r="DO457" s="1"/>
      <c r="DP457" s="1"/>
      <c r="DQ457" s="1"/>
      <c r="DR457" s="1"/>
      <c r="DS457" s="1"/>
      <c r="DT457" s="1"/>
      <c r="DU457" s="1"/>
      <c r="DV457" s="1"/>
      <c r="DW457" s="1"/>
      <c r="DX457" s="1"/>
      <c r="DY457" s="1"/>
      <c r="DZ457" s="1"/>
      <c r="EA457" s="1"/>
      <c r="EB457" s="1"/>
      <c r="EC457" s="1"/>
      <c r="ED457" s="1"/>
      <c r="EE457" s="1"/>
      <c r="EF457" s="1"/>
      <c r="EG457" s="1"/>
      <c r="EH457" s="1"/>
      <c r="EI457" s="1"/>
      <c r="EJ457" s="1"/>
      <c r="EK457" s="1"/>
      <c r="EL457" s="1"/>
      <c r="EM457" s="1"/>
      <c r="EN457" s="1"/>
      <c r="EO457" s="1"/>
      <c r="EP457" s="1"/>
      <c r="EQ457" s="1"/>
      <c r="ER457" s="1"/>
      <c r="ES457" s="1"/>
      <c r="ET457" s="1"/>
      <c r="EU457" s="1"/>
      <c r="EV457" s="1"/>
      <c r="EW457" s="1"/>
      <c r="EX457" s="1"/>
      <c r="EY457" s="1"/>
      <c r="EZ457" s="1"/>
      <c r="FA457" s="1"/>
      <c r="FB457" s="1"/>
      <c r="FC457" s="1"/>
      <c r="FD457" s="1"/>
      <c r="FE457" s="1"/>
      <c r="FF457" s="1"/>
      <c r="FG457" s="1"/>
      <c r="FH457" s="1"/>
      <c r="FI457" s="1"/>
      <c r="FJ457" s="1"/>
      <c r="FK457" s="1"/>
      <c r="FL457" s="1"/>
      <c r="FM457" s="1"/>
      <c r="FN457" s="1"/>
      <c r="FO457" s="1"/>
      <c r="FP457" s="1"/>
      <c r="FQ457" s="1"/>
      <c r="FR457" s="1"/>
      <c r="FS457" s="1"/>
      <c r="FT457" s="1"/>
      <c r="FU457" s="1"/>
      <c r="FV457" s="1"/>
      <c r="FW457" s="1"/>
      <c r="FX457" s="1"/>
      <c r="FY457" s="1"/>
      <c r="FZ457" s="1"/>
      <c r="GA457" s="1"/>
      <c r="GB457" s="1"/>
      <c r="GC457" s="1"/>
      <c r="GD457" s="1"/>
      <c r="GE457" s="1"/>
      <c r="GF457" s="1"/>
      <c r="GG457" s="1"/>
      <c r="GH457" s="1"/>
      <c r="GI457" s="1"/>
      <c r="GJ457" s="1"/>
      <c r="GK457" s="1"/>
      <c r="GL457" s="1"/>
      <c r="GM457" s="1"/>
      <c r="GN457" s="1"/>
      <c r="GO457" s="1"/>
      <c r="GP457" s="1"/>
      <c r="GQ457" s="1"/>
      <c r="GR457" s="1"/>
      <c r="GS457" s="1"/>
      <c r="GT457" s="1"/>
      <c r="GU457" s="1"/>
      <c r="GV457" s="1"/>
      <c r="GW457" s="1"/>
      <c r="GX457" s="1"/>
      <c r="GY457" s="1"/>
      <c r="GZ457" s="1"/>
      <c r="HA457" s="1"/>
      <c r="HB457" s="1"/>
      <c r="HC457" s="1"/>
      <c r="HD457" s="1"/>
      <c r="HE457" s="1"/>
      <c r="HF457" s="1"/>
      <c r="HG457" s="1"/>
      <c r="HH457" s="1"/>
      <c r="HI457" s="1"/>
      <c r="HJ457" s="1"/>
      <c r="HK457" s="1"/>
      <c r="HL457" s="1"/>
      <c r="HM457" s="1"/>
      <c r="HN457" s="1"/>
      <c r="HO457" s="1"/>
      <c r="HP457" s="1"/>
      <c r="HQ457" s="1"/>
      <c r="HR457" s="1"/>
      <c r="HS457" s="1"/>
      <c r="HT457" s="1"/>
      <c r="HU457" s="1"/>
      <c r="HV457" s="1"/>
      <c r="HW457" s="1"/>
      <c r="HX457" s="1"/>
      <c r="HY457" s="1"/>
      <c r="HZ457" s="1"/>
      <c r="IA457" s="1"/>
      <c r="IB457" s="1"/>
      <c r="IC457" s="1"/>
      <c r="ID457" s="1"/>
      <c r="IE457" s="1"/>
      <c r="IF457" s="1"/>
      <c r="IG457" s="1"/>
      <c r="IH457" s="1"/>
      <c r="II457" s="1"/>
      <c r="IJ457" s="1"/>
      <c r="IK457" s="1"/>
    </row>
    <row r="458" spans="1:245" x14ac:dyDescent="0.35">
      <c r="A458" s="86" t="s">
        <v>541</v>
      </c>
      <c r="B458" s="86" t="s">
        <v>589</v>
      </c>
      <c r="C458" s="86" t="s">
        <v>24</v>
      </c>
      <c r="D458" s="88">
        <v>12000000</v>
      </c>
      <c r="E458" s="80"/>
      <c r="F458" s="70"/>
      <c r="G458" s="70"/>
      <c r="H458" s="70"/>
      <c r="I458" s="70"/>
      <c r="J458" s="70"/>
      <c r="K458" s="70"/>
      <c r="L458" s="70"/>
      <c r="M458" s="70"/>
      <c r="N458" s="70"/>
      <c r="O458" s="70"/>
      <c r="P458" s="70"/>
      <c r="Q458" s="70"/>
      <c r="R458" s="70"/>
      <c r="S458" s="70"/>
      <c r="T458" s="70"/>
      <c r="U458" s="70"/>
      <c r="V458" s="70"/>
      <c r="W458" s="70"/>
      <c r="X458" s="70"/>
      <c r="Y458" s="70"/>
      <c r="Z458" s="70"/>
      <c r="AA458" s="70"/>
      <c r="AB458" s="70"/>
      <c r="AC458" s="70"/>
      <c r="AD458" s="70"/>
      <c r="AE458" s="70"/>
      <c r="AF458" s="70"/>
      <c r="AG458" s="70"/>
      <c r="AH458" s="70"/>
      <c r="AI458" s="70"/>
      <c r="AJ458" s="70"/>
      <c r="AK458" s="70"/>
      <c r="AL458" s="70"/>
      <c r="AM458" s="70"/>
      <c r="AN458" s="70"/>
      <c r="AO458" s="70"/>
      <c r="AP458" s="70"/>
      <c r="AQ458" s="70"/>
      <c r="AR458" s="70"/>
      <c r="AS458" s="70"/>
      <c r="AT458" s="70"/>
      <c r="AU458" s="70"/>
      <c r="AV458" s="70"/>
      <c r="AW458" s="70"/>
      <c r="AX458" s="70"/>
      <c r="AY458" s="70"/>
      <c r="AZ458" s="70"/>
      <c r="BA458" s="70"/>
      <c r="BB458" s="70"/>
      <c r="BC458" s="70"/>
      <c r="BD458" s="70"/>
      <c r="BE458" s="70"/>
      <c r="BF458" s="70"/>
      <c r="BG458" s="70"/>
      <c r="BH458" s="70"/>
      <c r="BI458" s="70"/>
      <c r="BJ458" s="70"/>
      <c r="BK458" s="70"/>
      <c r="BL458" s="70"/>
      <c r="BM458" s="70"/>
      <c r="BN458" s="70"/>
      <c r="BO458" s="70"/>
      <c r="BP458" s="70"/>
      <c r="BQ458" s="70"/>
      <c r="BR458" s="70"/>
      <c r="BS458" s="70"/>
      <c r="BT458" s="70"/>
      <c r="BU458" s="70"/>
      <c r="BV458" s="70"/>
      <c r="BW458" s="70"/>
      <c r="BX458" s="70"/>
      <c r="BY458" s="70"/>
      <c r="BZ458" s="70"/>
      <c r="CA458" s="70"/>
      <c r="CB458" s="70"/>
      <c r="CC458" s="70"/>
      <c r="CD458" s="70"/>
      <c r="CE458" s="70"/>
      <c r="CF458" s="70"/>
      <c r="CG458" s="70"/>
      <c r="CH458" s="70"/>
      <c r="CI458" s="70"/>
      <c r="CJ458" s="70"/>
      <c r="CK458" s="70"/>
      <c r="CL458" s="70"/>
      <c r="CM458" s="70"/>
      <c r="CN458" s="70"/>
      <c r="CO458" s="70"/>
      <c r="CP458" s="70"/>
      <c r="CQ458" s="70"/>
      <c r="CR458" s="70"/>
      <c r="CS458" s="70"/>
      <c r="CT458" s="70"/>
      <c r="CU458" s="70"/>
      <c r="CV458" s="70"/>
      <c r="CW458" s="70"/>
      <c r="CX458" s="70"/>
      <c r="CY458" s="70"/>
      <c r="CZ458" s="70"/>
      <c r="DA458" s="70"/>
      <c r="DB458" s="70"/>
      <c r="DC458" s="70"/>
      <c r="DD458" s="70"/>
      <c r="DE458" s="70"/>
      <c r="DF458" s="70"/>
      <c r="DG458" s="70"/>
      <c r="DH458" s="70"/>
      <c r="DI458" s="70"/>
      <c r="DJ458" s="70"/>
      <c r="DK458" s="70"/>
      <c r="DL458" s="70"/>
      <c r="DM458" s="70"/>
      <c r="DN458" s="70"/>
      <c r="DO458" s="70"/>
      <c r="DP458" s="70"/>
      <c r="DQ458" s="70"/>
      <c r="DR458" s="70"/>
      <c r="DS458" s="70"/>
      <c r="DT458" s="70"/>
      <c r="DU458" s="70"/>
      <c r="DV458" s="70"/>
      <c r="DW458" s="70"/>
      <c r="DX458" s="70"/>
      <c r="DY458" s="70"/>
      <c r="DZ458" s="70"/>
      <c r="EA458" s="70"/>
      <c r="EB458" s="70"/>
      <c r="EC458" s="70"/>
      <c r="ED458" s="70"/>
      <c r="EE458" s="70"/>
      <c r="EF458" s="70"/>
      <c r="EG458" s="70"/>
      <c r="EH458" s="70"/>
      <c r="EI458" s="70"/>
      <c r="EJ458" s="70"/>
      <c r="EK458" s="70"/>
      <c r="EL458" s="70"/>
      <c r="EM458" s="70"/>
      <c r="EN458" s="70"/>
      <c r="EO458" s="70"/>
      <c r="EP458" s="70"/>
      <c r="EQ458" s="70"/>
      <c r="ER458" s="70"/>
      <c r="ES458" s="70"/>
      <c r="ET458" s="70"/>
      <c r="EU458" s="70"/>
      <c r="EV458" s="70"/>
      <c r="EW458" s="70"/>
      <c r="EX458" s="70"/>
      <c r="EY458" s="70"/>
      <c r="EZ458" s="70"/>
      <c r="FA458" s="70"/>
      <c r="FB458" s="70"/>
      <c r="FC458" s="70"/>
      <c r="FD458" s="70"/>
      <c r="FE458" s="70"/>
      <c r="FF458" s="70"/>
      <c r="FG458" s="70"/>
      <c r="FH458" s="70"/>
      <c r="FI458" s="70"/>
      <c r="FJ458" s="70"/>
      <c r="FK458" s="70"/>
      <c r="FL458" s="70"/>
      <c r="FM458" s="70"/>
      <c r="FN458" s="70"/>
      <c r="FO458" s="70"/>
      <c r="FP458" s="70"/>
      <c r="FQ458" s="70"/>
      <c r="FR458" s="70"/>
      <c r="FS458" s="70"/>
      <c r="FT458" s="70"/>
      <c r="FU458" s="70"/>
      <c r="FV458" s="70"/>
      <c r="FW458" s="70"/>
      <c r="FX458" s="70"/>
      <c r="FY458" s="70"/>
      <c r="FZ458" s="70"/>
      <c r="GA458" s="70"/>
      <c r="GB458" s="70"/>
      <c r="GC458" s="70"/>
      <c r="GD458" s="70"/>
      <c r="GE458" s="70"/>
      <c r="GF458" s="70"/>
      <c r="GG458" s="70"/>
      <c r="GH458" s="70"/>
      <c r="GI458" s="70"/>
      <c r="GJ458" s="70"/>
      <c r="GK458" s="70"/>
      <c r="GL458" s="70"/>
      <c r="GM458" s="70"/>
      <c r="GN458" s="70"/>
      <c r="GO458" s="70"/>
      <c r="GP458" s="70"/>
      <c r="GQ458" s="70"/>
      <c r="GR458" s="70"/>
      <c r="GS458" s="70"/>
      <c r="GT458" s="70"/>
      <c r="GU458" s="70"/>
      <c r="GV458" s="70"/>
      <c r="GW458" s="70"/>
      <c r="GX458" s="70"/>
      <c r="GY458" s="70"/>
      <c r="GZ458" s="70"/>
      <c r="HA458" s="70"/>
      <c r="HB458" s="70"/>
      <c r="HC458" s="70"/>
      <c r="HD458" s="70"/>
      <c r="HE458" s="70"/>
      <c r="HF458" s="70"/>
      <c r="HG458" s="70"/>
      <c r="HH458" s="70"/>
      <c r="HI458" s="70"/>
      <c r="HJ458" s="70"/>
      <c r="HK458" s="70"/>
      <c r="HL458" s="70"/>
      <c r="HM458" s="70"/>
      <c r="HN458" s="70"/>
      <c r="HO458" s="70"/>
      <c r="HP458" s="70"/>
      <c r="HQ458" s="70"/>
      <c r="HR458" s="70"/>
      <c r="HS458" s="70"/>
      <c r="HT458" s="70"/>
      <c r="HU458" s="70"/>
      <c r="HV458" s="70"/>
      <c r="HW458" s="70"/>
      <c r="HX458" s="70"/>
      <c r="HY458" s="70"/>
      <c r="HZ458" s="70"/>
      <c r="IA458" s="70"/>
      <c r="IB458" s="70"/>
      <c r="IC458" s="70"/>
      <c r="ID458" s="70"/>
      <c r="IE458" s="70"/>
      <c r="IF458" s="70"/>
      <c r="IG458" s="70"/>
      <c r="IH458" s="70"/>
      <c r="II458" s="70"/>
      <c r="IJ458" s="70"/>
      <c r="IK458" s="70"/>
    </row>
    <row r="459" spans="1:245" x14ac:dyDescent="0.35">
      <c r="A459" s="86" t="s">
        <v>543</v>
      </c>
      <c r="B459" s="86" t="s">
        <v>132</v>
      </c>
      <c r="C459" s="86" t="s">
        <v>24</v>
      </c>
      <c r="D459" s="88">
        <v>11000000</v>
      </c>
    </row>
    <row r="460" spans="1:245" x14ac:dyDescent="0.35">
      <c r="A460" s="86" t="s">
        <v>545</v>
      </c>
      <c r="B460" s="86" t="s">
        <v>549</v>
      </c>
      <c r="C460" s="86" t="s">
        <v>24</v>
      </c>
      <c r="D460" s="88">
        <v>10000000</v>
      </c>
    </row>
    <row r="461" spans="1:245" x14ac:dyDescent="0.35">
      <c r="A461" s="86" t="s">
        <v>547</v>
      </c>
      <c r="B461" s="86" t="s">
        <v>546</v>
      </c>
      <c r="C461" s="86" t="s">
        <v>24</v>
      </c>
      <c r="D461" s="88">
        <v>9000000</v>
      </c>
      <c r="E461" s="78"/>
      <c r="F461" s="69"/>
      <c r="G461" s="69"/>
      <c r="H461" s="69"/>
      <c r="I461" s="69"/>
      <c r="J461" s="69"/>
      <c r="K461" s="69"/>
      <c r="L461" s="69"/>
      <c r="M461" s="69"/>
      <c r="N461" s="69"/>
      <c r="O461" s="69"/>
      <c r="P461" s="69"/>
      <c r="Q461" s="69"/>
      <c r="R461" s="69"/>
      <c r="S461" s="69"/>
      <c r="T461" s="69"/>
      <c r="U461" s="69"/>
      <c r="V461" s="69"/>
      <c r="W461" s="69"/>
      <c r="X461" s="69"/>
      <c r="Y461" s="69"/>
      <c r="Z461" s="69"/>
      <c r="AA461" s="69"/>
      <c r="AB461" s="69"/>
      <c r="AC461" s="69"/>
      <c r="AD461" s="69"/>
      <c r="AE461" s="69"/>
      <c r="AF461" s="69"/>
      <c r="AG461" s="69"/>
      <c r="AH461" s="69"/>
      <c r="AI461" s="69"/>
      <c r="AJ461" s="69"/>
      <c r="AK461" s="69"/>
      <c r="AL461" s="69"/>
      <c r="AM461" s="69"/>
      <c r="AN461" s="69"/>
      <c r="AO461" s="69"/>
      <c r="AP461" s="69"/>
      <c r="AQ461" s="69"/>
      <c r="AR461" s="69"/>
      <c r="AS461" s="69"/>
      <c r="AT461" s="69"/>
      <c r="AU461" s="69"/>
      <c r="AV461" s="69"/>
      <c r="AW461" s="69"/>
      <c r="AX461" s="69"/>
      <c r="AY461" s="69"/>
      <c r="AZ461" s="69"/>
      <c r="BA461" s="69"/>
      <c r="BB461" s="69"/>
      <c r="BC461" s="69"/>
      <c r="BD461" s="69"/>
      <c r="BE461" s="69"/>
      <c r="BF461" s="69"/>
      <c r="BG461" s="69"/>
      <c r="BH461" s="69"/>
      <c r="BI461" s="69"/>
      <c r="BJ461" s="69"/>
      <c r="BK461" s="69"/>
      <c r="BL461" s="69"/>
      <c r="BM461" s="69"/>
      <c r="BN461" s="69"/>
      <c r="BO461" s="69"/>
      <c r="BP461" s="69"/>
      <c r="BQ461" s="69"/>
      <c r="BR461" s="69"/>
      <c r="BS461" s="69"/>
      <c r="BT461" s="69"/>
      <c r="BU461" s="69"/>
      <c r="BV461" s="69"/>
      <c r="BW461" s="69"/>
      <c r="BX461" s="69"/>
      <c r="BY461" s="69"/>
      <c r="BZ461" s="69"/>
      <c r="CA461" s="69"/>
      <c r="CB461" s="69"/>
      <c r="CC461" s="69"/>
      <c r="CD461" s="69"/>
      <c r="CE461" s="69"/>
      <c r="CF461" s="69"/>
      <c r="CG461" s="69"/>
      <c r="CH461" s="69"/>
      <c r="CI461" s="69"/>
      <c r="CJ461" s="69"/>
      <c r="CK461" s="69"/>
      <c r="CL461" s="69"/>
      <c r="CM461" s="69"/>
      <c r="CN461" s="69"/>
      <c r="CO461" s="69"/>
      <c r="CP461" s="69"/>
      <c r="CQ461" s="69"/>
      <c r="CR461" s="69"/>
      <c r="CS461" s="69"/>
      <c r="CT461" s="69"/>
      <c r="CU461" s="69"/>
      <c r="CV461" s="69"/>
      <c r="CW461" s="69"/>
      <c r="CX461" s="69"/>
      <c r="CY461" s="69"/>
      <c r="CZ461" s="69"/>
      <c r="DA461" s="69"/>
      <c r="DB461" s="69"/>
      <c r="DC461" s="69"/>
      <c r="DD461" s="69"/>
      <c r="DE461" s="69"/>
      <c r="DF461" s="69"/>
      <c r="DG461" s="69"/>
      <c r="DH461" s="69"/>
      <c r="DI461" s="69"/>
      <c r="DJ461" s="69"/>
      <c r="DK461" s="69"/>
      <c r="DL461" s="69"/>
      <c r="DM461" s="69"/>
      <c r="DN461" s="69"/>
      <c r="DO461" s="69"/>
      <c r="DP461" s="69"/>
      <c r="DQ461" s="69"/>
      <c r="DR461" s="69"/>
      <c r="DS461" s="69"/>
      <c r="DT461" s="69"/>
      <c r="DU461" s="69"/>
      <c r="DV461" s="69"/>
      <c r="DW461" s="69"/>
      <c r="DX461" s="69"/>
      <c r="DY461" s="69"/>
      <c r="DZ461" s="69"/>
      <c r="EA461" s="69"/>
      <c r="EB461" s="69"/>
      <c r="EC461" s="69"/>
      <c r="ED461" s="69"/>
      <c r="EE461" s="69"/>
      <c r="EF461" s="69"/>
      <c r="EG461" s="69"/>
      <c r="EH461" s="69"/>
      <c r="EI461" s="69"/>
      <c r="EJ461" s="69"/>
      <c r="EK461" s="69"/>
      <c r="EL461" s="69"/>
      <c r="EM461" s="69"/>
      <c r="EN461" s="69"/>
      <c r="EO461" s="69"/>
      <c r="EP461" s="69"/>
      <c r="EQ461" s="69"/>
      <c r="ER461" s="69"/>
      <c r="ES461" s="69"/>
      <c r="ET461" s="69"/>
      <c r="EU461" s="69"/>
      <c r="EV461" s="69"/>
      <c r="EW461" s="69"/>
      <c r="EX461" s="69"/>
      <c r="EY461" s="69"/>
      <c r="EZ461" s="69"/>
      <c r="FA461" s="69"/>
      <c r="FB461" s="69"/>
      <c r="FC461" s="69"/>
      <c r="FD461" s="69"/>
      <c r="FE461" s="69"/>
      <c r="FF461" s="69"/>
      <c r="FG461" s="69"/>
      <c r="FH461" s="69"/>
      <c r="FI461" s="69"/>
      <c r="FJ461" s="69"/>
      <c r="FK461" s="69"/>
      <c r="FL461" s="69"/>
      <c r="FM461" s="69"/>
      <c r="FN461" s="69"/>
      <c r="FO461" s="69"/>
      <c r="FP461" s="69"/>
      <c r="FQ461" s="69"/>
      <c r="FR461" s="69"/>
      <c r="FS461" s="69"/>
      <c r="FT461" s="69"/>
      <c r="FU461" s="69"/>
      <c r="FV461" s="69"/>
      <c r="FW461" s="69"/>
      <c r="FX461" s="69"/>
      <c r="FY461" s="69"/>
      <c r="FZ461" s="69"/>
      <c r="GA461" s="69"/>
      <c r="GB461" s="69"/>
      <c r="GC461" s="69"/>
      <c r="GD461" s="69"/>
      <c r="GE461" s="69"/>
      <c r="GF461" s="69"/>
      <c r="GG461" s="69"/>
      <c r="GH461" s="69"/>
      <c r="GI461" s="69"/>
      <c r="GJ461" s="69"/>
      <c r="GK461" s="69"/>
      <c r="GL461" s="69"/>
      <c r="GM461" s="69"/>
      <c r="GN461" s="69"/>
      <c r="GO461" s="69"/>
      <c r="GP461" s="69"/>
      <c r="GQ461" s="69"/>
      <c r="GR461" s="69"/>
      <c r="GS461" s="69"/>
      <c r="GT461" s="69"/>
      <c r="GU461" s="69"/>
      <c r="GV461" s="69"/>
      <c r="GW461" s="69"/>
      <c r="GX461" s="69"/>
      <c r="GY461" s="69"/>
      <c r="GZ461" s="69"/>
      <c r="HA461" s="69"/>
      <c r="HB461" s="69"/>
      <c r="HC461" s="69"/>
      <c r="HD461" s="69"/>
      <c r="HE461" s="69"/>
      <c r="HF461" s="69"/>
      <c r="HG461" s="69"/>
      <c r="HH461" s="69"/>
      <c r="HI461" s="69"/>
      <c r="HJ461" s="69"/>
      <c r="HK461" s="69"/>
      <c r="HL461" s="69"/>
      <c r="HM461" s="69"/>
      <c r="HN461" s="69"/>
      <c r="HO461" s="69"/>
      <c r="HP461" s="69"/>
      <c r="HQ461" s="69"/>
      <c r="HR461" s="69"/>
      <c r="HS461" s="69"/>
      <c r="HT461" s="69"/>
      <c r="HU461" s="69"/>
      <c r="HV461" s="69"/>
      <c r="HW461" s="69"/>
      <c r="HX461" s="69"/>
      <c r="HY461" s="69"/>
      <c r="HZ461" s="69"/>
      <c r="IA461" s="69"/>
      <c r="IB461" s="69"/>
      <c r="IC461" s="69"/>
      <c r="ID461" s="69"/>
      <c r="IE461" s="69"/>
      <c r="IF461" s="69"/>
      <c r="IG461" s="69"/>
      <c r="IH461" s="69"/>
      <c r="II461" s="69"/>
      <c r="IJ461" s="69"/>
      <c r="IK461" s="69"/>
    </row>
    <row r="462" spans="1:245" s="69" customFormat="1" x14ac:dyDescent="0.35">
      <c r="A462" s="86" t="s">
        <v>548</v>
      </c>
      <c r="B462" s="86" t="s">
        <v>544</v>
      </c>
      <c r="C462" s="86" t="s">
        <v>24</v>
      </c>
      <c r="D462" s="88">
        <v>8000000</v>
      </c>
      <c r="E462" s="76"/>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c r="CW462" s="1"/>
      <c r="CX462" s="1"/>
      <c r="CY462" s="1"/>
      <c r="CZ462" s="1"/>
      <c r="DA462" s="1"/>
      <c r="DB462" s="1"/>
      <c r="DC462" s="1"/>
      <c r="DD462" s="1"/>
      <c r="DE462" s="1"/>
      <c r="DF462" s="1"/>
      <c r="DG462" s="1"/>
      <c r="DH462" s="1"/>
      <c r="DI462" s="1"/>
      <c r="DJ462" s="1"/>
      <c r="DK462" s="1"/>
      <c r="DL462" s="1"/>
      <c r="DM462" s="1"/>
      <c r="DN462" s="1"/>
      <c r="DO462" s="1"/>
      <c r="DP462" s="1"/>
      <c r="DQ462" s="1"/>
      <c r="DR462" s="1"/>
      <c r="DS462" s="1"/>
      <c r="DT462" s="1"/>
      <c r="DU462" s="1"/>
      <c r="DV462" s="1"/>
      <c r="DW462" s="1"/>
      <c r="DX462" s="1"/>
      <c r="DY462" s="1"/>
      <c r="DZ462" s="1"/>
      <c r="EA462" s="1"/>
      <c r="EB462" s="1"/>
      <c r="EC462" s="1"/>
      <c r="ED462" s="1"/>
      <c r="EE462" s="1"/>
      <c r="EF462" s="1"/>
      <c r="EG462" s="1"/>
      <c r="EH462" s="1"/>
      <c r="EI462" s="1"/>
      <c r="EJ462" s="1"/>
      <c r="EK462" s="1"/>
      <c r="EL462" s="1"/>
      <c r="EM462" s="1"/>
      <c r="EN462" s="1"/>
      <c r="EO462" s="1"/>
      <c r="EP462" s="1"/>
      <c r="EQ462" s="1"/>
      <c r="ER462" s="1"/>
      <c r="ES462" s="1"/>
      <c r="ET462" s="1"/>
      <c r="EU462" s="1"/>
      <c r="EV462" s="1"/>
      <c r="EW462" s="1"/>
      <c r="EX462" s="1"/>
      <c r="EY462" s="1"/>
      <c r="EZ462" s="1"/>
      <c r="FA462" s="1"/>
      <c r="FB462" s="1"/>
      <c r="FC462" s="1"/>
      <c r="FD462" s="1"/>
      <c r="FE462" s="1"/>
      <c r="FF462" s="1"/>
      <c r="FG462" s="1"/>
      <c r="FH462" s="1"/>
      <c r="FI462" s="1"/>
      <c r="FJ462" s="1"/>
      <c r="FK462" s="1"/>
      <c r="FL462" s="1"/>
      <c r="FM462" s="1"/>
      <c r="FN462" s="1"/>
      <c r="FO462" s="1"/>
      <c r="FP462" s="1"/>
      <c r="FQ462" s="1"/>
      <c r="FR462" s="1"/>
      <c r="FS462" s="1"/>
      <c r="FT462" s="1"/>
      <c r="FU462" s="1"/>
      <c r="FV462" s="1"/>
      <c r="FW462" s="1"/>
      <c r="FX462" s="1"/>
      <c r="FY462" s="1"/>
      <c r="FZ462" s="1"/>
      <c r="GA462" s="1"/>
      <c r="GB462" s="1"/>
      <c r="GC462" s="1"/>
      <c r="GD462" s="1"/>
      <c r="GE462" s="1"/>
      <c r="GF462" s="1"/>
      <c r="GG462" s="1"/>
      <c r="GH462" s="1"/>
      <c r="GI462" s="1"/>
      <c r="GJ462" s="1"/>
      <c r="GK462" s="1"/>
      <c r="GL462" s="1"/>
      <c r="GM462" s="1"/>
      <c r="GN462" s="1"/>
      <c r="GO462" s="1"/>
      <c r="GP462" s="1"/>
      <c r="GQ462" s="1"/>
      <c r="GR462" s="1"/>
      <c r="GS462" s="1"/>
      <c r="GT462" s="1"/>
      <c r="GU462" s="1"/>
      <c r="GV462" s="1"/>
      <c r="GW462" s="1"/>
      <c r="GX462" s="1"/>
      <c r="GY462" s="1"/>
      <c r="GZ462" s="1"/>
      <c r="HA462" s="1"/>
      <c r="HB462" s="1"/>
      <c r="HC462" s="1"/>
      <c r="HD462" s="1"/>
      <c r="HE462" s="1"/>
      <c r="HF462" s="1"/>
      <c r="HG462" s="1"/>
      <c r="HH462" s="1"/>
      <c r="HI462" s="1"/>
      <c r="HJ462" s="1"/>
      <c r="HK462" s="1"/>
      <c r="HL462" s="1"/>
      <c r="HM462" s="1"/>
      <c r="HN462" s="1"/>
      <c r="HO462" s="1"/>
      <c r="HP462" s="1"/>
      <c r="HQ462" s="1"/>
      <c r="HR462" s="1"/>
      <c r="HS462" s="1"/>
      <c r="HT462" s="1"/>
      <c r="HU462" s="1"/>
      <c r="HV462" s="1"/>
      <c r="HW462" s="1"/>
      <c r="HX462" s="1"/>
      <c r="HY462" s="1"/>
      <c r="HZ462" s="1"/>
      <c r="IA462" s="1"/>
      <c r="IB462" s="1"/>
      <c r="IC462" s="1"/>
      <c r="ID462" s="1"/>
      <c r="IE462" s="1"/>
      <c r="IF462" s="1"/>
      <c r="IG462" s="1"/>
      <c r="IH462" s="1"/>
      <c r="II462" s="1"/>
      <c r="IJ462" s="1"/>
      <c r="IK462" s="1"/>
    </row>
    <row r="463" spans="1:245" x14ac:dyDescent="0.35">
      <c r="D463" s="88"/>
    </row>
    <row r="464" spans="1:245" x14ac:dyDescent="0.35">
      <c r="A464" s="86" t="s">
        <v>550</v>
      </c>
      <c r="B464" s="86" t="s">
        <v>555</v>
      </c>
      <c r="C464" s="86" t="s">
        <v>40</v>
      </c>
      <c r="D464" s="88">
        <v>15000000</v>
      </c>
    </row>
    <row r="465" spans="1:245" x14ac:dyDescent="0.35">
      <c r="A465" s="86" t="s">
        <v>552</v>
      </c>
      <c r="B465" s="86" t="s">
        <v>560</v>
      </c>
      <c r="C465" s="86" t="s">
        <v>40</v>
      </c>
      <c r="D465" s="88">
        <v>14000000</v>
      </c>
      <c r="E465" s="78"/>
      <c r="F465" s="69"/>
      <c r="G465" s="69"/>
      <c r="H465" s="69"/>
      <c r="I465" s="69"/>
      <c r="J465" s="69"/>
      <c r="K465" s="69"/>
      <c r="L465" s="69"/>
      <c r="M465" s="69"/>
      <c r="N465" s="69"/>
      <c r="O465" s="69"/>
      <c r="P465" s="69"/>
      <c r="Q465" s="69"/>
      <c r="R465" s="69"/>
      <c r="S465" s="69"/>
      <c r="T465" s="69"/>
      <c r="U465" s="69"/>
      <c r="V465" s="69"/>
      <c r="W465" s="69"/>
      <c r="X465" s="69"/>
      <c r="Y465" s="69"/>
      <c r="Z465" s="69"/>
      <c r="AA465" s="69"/>
      <c r="AB465" s="69"/>
      <c r="AC465" s="69"/>
      <c r="AD465" s="69"/>
      <c r="AE465" s="69"/>
      <c r="AF465" s="69"/>
      <c r="AG465" s="69"/>
      <c r="AH465" s="69"/>
      <c r="AI465" s="69"/>
      <c r="AJ465" s="69"/>
      <c r="AK465" s="69"/>
      <c r="AL465" s="69"/>
      <c r="AM465" s="69"/>
      <c r="AN465" s="69"/>
      <c r="AO465" s="69"/>
      <c r="AP465" s="69"/>
      <c r="AQ465" s="69"/>
      <c r="AR465" s="69"/>
      <c r="AS465" s="69"/>
      <c r="AT465" s="69"/>
      <c r="AU465" s="69"/>
      <c r="AV465" s="69"/>
      <c r="AW465" s="69"/>
      <c r="AX465" s="69"/>
      <c r="AY465" s="69"/>
      <c r="AZ465" s="69"/>
      <c r="BA465" s="69"/>
      <c r="BB465" s="69"/>
      <c r="BC465" s="69"/>
      <c r="BD465" s="69"/>
      <c r="BE465" s="69"/>
      <c r="BF465" s="69"/>
      <c r="BG465" s="69"/>
      <c r="BH465" s="69"/>
      <c r="BI465" s="69"/>
      <c r="BJ465" s="69"/>
      <c r="BK465" s="69"/>
      <c r="BL465" s="69"/>
      <c r="BM465" s="69"/>
      <c r="BN465" s="69"/>
      <c r="BO465" s="69"/>
      <c r="BP465" s="69"/>
      <c r="BQ465" s="69"/>
      <c r="BR465" s="69"/>
      <c r="BS465" s="69"/>
      <c r="BT465" s="69"/>
      <c r="BU465" s="69"/>
      <c r="BV465" s="69"/>
      <c r="BW465" s="69"/>
      <c r="BX465" s="69"/>
      <c r="BY465" s="69"/>
      <c r="BZ465" s="69"/>
      <c r="CA465" s="69"/>
      <c r="CB465" s="69"/>
      <c r="CC465" s="69"/>
      <c r="CD465" s="69"/>
      <c r="CE465" s="69"/>
      <c r="CF465" s="69"/>
      <c r="CG465" s="69"/>
      <c r="CH465" s="69"/>
      <c r="CI465" s="69"/>
      <c r="CJ465" s="69"/>
      <c r="CK465" s="69"/>
      <c r="CL465" s="69"/>
      <c r="CM465" s="69"/>
      <c r="CN465" s="69"/>
      <c r="CO465" s="69"/>
      <c r="CP465" s="69"/>
      <c r="CQ465" s="69"/>
      <c r="CR465" s="69"/>
      <c r="CS465" s="69"/>
      <c r="CT465" s="69"/>
      <c r="CU465" s="69"/>
      <c r="CV465" s="69"/>
      <c r="CW465" s="69"/>
      <c r="CX465" s="69"/>
      <c r="CY465" s="69"/>
      <c r="CZ465" s="69"/>
      <c r="DA465" s="69"/>
      <c r="DB465" s="69"/>
      <c r="DC465" s="69"/>
      <c r="DD465" s="69"/>
      <c r="DE465" s="69"/>
      <c r="DF465" s="69"/>
      <c r="DG465" s="69"/>
      <c r="DH465" s="69"/>
      <c r="DI465" s="69"/>
      <c r="DJ465" s="69"/>
      <c r="DK465" s="69"/>
      <c r="DL465" s="69"/>
      <c r="DM465" s="69"/>
      <c r="DN465" s="69"/>
      <c r="DO465" s="69"/>
      <c r="DP465" s="69"/>
      <c r="DQ465" s="69"/>
      <c r="DR465" s="69"/>
      <c r="DS465" s="69"/>
      <c r="DT465" s="69"/>
      <c r="DU465" s="69"/>
      <c r="DV465" s="69"/>
      <c r="DW465" s="69"/>
      <c r="DX465" s="69"/>
      <c r="DY465" s="69"/>
      <c r="DZ465" s="69"/>
      <c r="EA465" s="69"/>
      <c r="EB465" s="69"/>
      <c r="EC465" s="69"/>
      <c r="ED465" s="69"/>
      <c r="EE465" s="69"/>
      <c r="EF465" s="69"/>
      <c r="EG465" s="69"/>
      <c r="EH465" s="69"/>
      <c r="EI465" s="69"/>
      <c r="EJ465" s="69"/>
      <c r="EK465" s="69"/>
      <c r="EL465" s="69"/>
      <c r="EM465" s="69"/>
      <c r="EN465" s="69"/>
      <c r="EO465" s="69"/>
      <c r="EP465" s="69"/>
      <c r="EQ465" s="69"/>
      <c r="ER465" s="69"/>
      <c r="ES465" s="69"/>
      <c r="ET465" s="69"/>
      <c r="EU465" s="69"/>
      <c r="EV465" s="69"/>
      <c r="EW465" s="69"/>
      <c r="EX465" s="69"/>
      <c r="EY465" s="69"/>
      <c r="EZ465" s="69"/>
      <c r="FA465" s="69"/>
      <c r="FB465" s="69"/>
      <c r="FC465" s="69"/>
      <c r="FD465" s="69"/>
      <c r="FE465" s="69"/>
      <c r="FF465" s="69"/>
      <c r="FG465" s="69"/>
      <c r="FH465" s="69"/>
      <c r="FI465" s="69"/>
      <c r="FJ465" s="69"/>
      <c r="FK465" s="69"/>
      <c r="FL465" s="69"/>
      <c r="FM465" s="69"/>
      <c r="FN465" s="69"/>
      <c r="FO465" s="69"/>
      <c r="FP465" s="69"/>
      <c r="FQ465" s="69"/>
      <c r="FR465" s="69"/>
      <c r="FS465" s="69"/>
      <c r="FT465" s="69"/>
      <c r="FU465" s="69"/>
      <c r="FV465" s="69"/>
      <c r="FW465" s="69"/>
      <c r="FX465" s="69"/>
      <c r="FY465" s="69"/>
      <c r="FZ465" s="69"/>
      <c r="GA465" s="69"/>
      <c r="GB465" s="69"/>
      <c r="GC465" s="69"/>
      <c r="GD465" s="69"/>
      <c r="GE465" s="69"/>
      <c r="GF465" s="69"/>
      <c r="GG465" s="69"/>
      <c r="GH465" s="69"/>
      <c r="GI465" s="69"/>
      <c r="GJ465" s="69"/>
      <c r="GK465" s="69"/>
      <c r="GL465" s="69"/>
      <c r="GM465" s="69"/>
      <c r="GN465" s="69"/>
      <c r="GO465" s="69"/>
      <c r="GP465" s="69"/>
      <c r="GQ465" s="69"/>
      <c r="GR465" s="69"/>
      <c r="GS465" s="69"/>
      <c r="GT465" s="69"/>
      <c r="GU465" s="69"/>
      <c r="GV465" s="69"/>
      <c r="GW465" s="69"/>
      <c r="GX465" s="69"/>
      <c r="GY465" s="69"/>
      <c r="GZ465" s="69"/>
      <c r="HA465" s="69"/>
      <c r="HB465" s="69"/>
      <c r="HC465" s="69"/>
      <c r="HD465" s="69"/>
      <c r="HE465" s="69"/>
      <c r="HF465" s="69"/>
      <c r="HG465" s="69"/>
      <c r="HH465" s="69"/>
      <c r="HI465" s="69"/>
      <c r="HJ465" s="69"/>
      <c r="HK465" s="69"/>
      <c r="HL465" s="69"/>
      <c r="HM465" s="69"/>
      <c r="HN465" s="69"/>
      <c r="HO465" s="69"/>
      <c r="HP465" s="69"/>
      <c r="HQ465" s="69"/>
      <c r="HR465" s="69"/>
      <c r="HS465" s="69"/>
      <c r="HT465" s="69"/>
      <c r="HU465" s="69"/>
      <c r="HV465" s="69"/>
      <c r="HW465" s="69"/>
      <c r="HX465" s="69"/>
      <c r="HY465" s="69"/>
      <c r="HZ465" s="69"/>
      <c r="IA465" s="69"/>
      <c r="IB465" s="69"/>
      <c r="IC465" s="69"/>
      <c r="ID465" s="69"/>
      <c r="IE465" s="69"/>
      <c r="IF465" s="69"/>
      <c r="IG465" s="69"/>
      <c r="IH465" s="69"/>
      <c r="II465" s="69"/>
      <c r="IJ465" s="69"/>
      <c r="IK465" s="69"/>
    </row>
    <row r="466" spans="1:245" s="69" customFormat="1" x14ac:dyDescent="0.35">
      <c r="A466" s="86" t="s">
        <v>554</v>
      </c>
      <c r="B466" s="86" t="s">
        <v>551</v>
      </c>
      <c r="C466" s="86" t="s">
        <v>40</v>
      </c>
      <c r="D466" s="88">
        <v>12000000</v>
      </c>
      <c r="E466" s="77"/>
      <c r="F466" s="68"/>
      <c r="G466" s="68"/>
      <c r="H466" s="68"/>
      <c r="I466" s="68"/>
      <c r="J466" s="68"/>
      <c r="K466" s="68"/>
      <c r="L466" s="68"/>
      <c r="M466" s="68"/>
      <c r="N466" s="68"/>
      <c r="O466" s="68"/>
      <c r="P466" s="68"/>
      <c r="Q466" s="68"/>
      <c r="R466" s="68"/>
      <c r="S466" s="68"/>
      <c r="T466" s="68"/>
      <c r="U466" s="68"/>
      <c r="V466" s="68"/>
      <c r="W466" s="68"/>
      <c r="X466" s="68"/>
      <c r="Y466" s="68"/>
      <c r="Z466" s="68"/>
      <c r="AA466" s="68"/>
      <c r="AB466" s="68"/>
      <c r="AC466" s="68"/>
      <c r="AD466" s="68"/>
      <c r="AE466" s="68"/>
      <c r="AF466" s="68"/>
      <c r="AG466" s="68"/>
      <c r="AH466" s="68"/>
      <c r="AI466" s="68"/>
      <c r="AJ466" s="68"/>
      <c r="AK466" s="68"/>
      <c r="AL466" s="68"/>
      <c r="AM466" s="68"/>
      <c r="AN466" s="68"/>
      <c r="AO466" s="68"/>
      <c r="AP466" s="68"/>
      <c r="AQ466" s="68"/>
      <c r="AR466" s="68"/>
      <c r="AS466" s="68"/>
      <c r="AT466" s="68"/>
      <c r="AU466" s="68"/>
      <c r="AV466" s="68"/>
      <c r="AW466" s="68"/>
      <c r="AX466" s="68"/>
      <c r="AY466" s="68"/>
      <c r="AZ466" s="68"/>
      <c r="BA466" s="68"/>
      <c r="BB466" s="68"/>
      <c r="BC466" s="68"/>
      <c r="BD466" s="68"/>
      <c r="BE466" s="68"/>
      <c r="BF466" s="68"/>
      <c r="BG466" s="68"/>
      <c r="BH466" s="68"/>
      <c r="BI466" s="68"/>
      <c r="BJ466" s="68"/>
      <c r="BK466" s="68"/>
      <c r="BL466" s="68"/>
      <c r="BM466" s="68"/>
      <c r="BN466" s="68"/>
      <c r="BO466" s="68"/>
      <c r="BP466" s="68"/>
      <c r="BQ466" s="68"/>
      <c r="BR466" s="68"/>
      <c r="BS466" s="68"/>
      <c r="BT466" s="68"/>
      <c r="BU466" s="68"/>
      <c r="BV466" s="68"/>
      <c r="BW466" s="68"/>
      <c r="BX466" s="68"/>
      <c r="BY466" s="68"/>
      <c r="BZ466" s="68"/>
      <c r="CA466" s="68"/>
      <c r="CB466" s="68"/>
      <c r="CC466" s="68"/>
      <c r="CD466" s="68"/>
      <c r="CE466" s="68"/>
      <c r="CF466" s="68"/>
      <c r="CG466" s="68"/>
      <c r="CH466" s="68"/>
      <c r="CI466" s="68"/>
      <c r="CJ466" s="68"/>
      <c r="CK466" s="68"/>
      <c r="CL466" s="68"/>
      <c r="CM466" s="68"/>
      <c r="CN466" s="68"/>
      <c r="CO466" s="68"/>
      <c r="CP466" s="68"/>
      <c r="CQ466" s="68"/>
      <c r="CR466" s="68"/>
      <c r="CS466" s="68"/>
      <c r="CT466" s="68"/>
      <c r="CU466" s="68"/>
      <c r="CV466" s="68"/>
      <c r="CW466" s="68"/>
      <c r="CX466" s="68"/>
      <c r="CY466" s="68"/>
      <c r="CZ466" s="68"/>
      <c r="DA466" s="68"/>
      <c r="DB466" s="68"/>
      <c r="DC466" s="68"/>
      <c r="DD466" s="68"/>
      <c r="DE466" s="68"/>
      <c r="DF466" s="68"/>
      <c r="DG466" s="68"/>
      <c r="DH466" s="68"/>
      <c r="DI466" s="68"/>
      <c r="DJ466" s="68"/>
      <c r="DK466" s="68"/>
      <c r="DL466" s="68"/>
      <c r="DM466" s="68"/>
      <c r="DN466" s="68"/>
      <c r="DO466" s="68"/>
      <c r="DP466" s="68"/>
      <c r="DQ466" s="68"/>
      <c r="DR466" s="68"/>
      <c r="DS466" s="68"/>
      <c r="DT466" s="68"/>
      <c r="DU466" s="68"/>
      <c r="DV466" s="68"/>
      <c r="DW466" s="68"/>
      <c r="DX466" s="68"/>
      <c r="DY466" s="68"/>
      <c r="DZ466" s="68"/>
      <c r="EA466" s="68"/>
      <c r="EB466" s="68"/>
      <c r="EC466" s="68"/>
      <c r="ED466" s="68"/>
      <c r="EE466" s="68"/>
      <c r="EF466" s="68"/>
      <c r="EG466" s="68"/>
      <c r="EH466" s="68"/>
      <c r="EI466" s="68"/>
      <c r="EJ466" s="68"/>
      <c r="EK466" s="68"/>
      <c r="EL466" s="68"/>
      <c r="EM466" s="68"/>
      <c r="EN466" s="68"/>
      <c r="EO466" s="68"/>
      <c r="EP466" s="68"/>
      <c r="EQ466" s="68"/>
      <c r="ER466" s="68"/>
      <c r="ES466" s="68"/>
      <c r="ET466" s="68"/>
      <c r="EU466" s="68"/>
      <c r="EV466" s="68"/>
      <c r="EW466" s="68"/>
      <c r="EX466" s="68"/>
      <c r="EY466" s="68"/>
      <c r="EZ466" s="68"/>
      <c r="FA466" s="68"/>
      <c r="FB466" s="68"/>
      <c r="FC466" s="68"/>
      <c r="FD466" s="68"/>
      <c r="FE466" s="68"/>
      <c r="FF466" s="68"/>
      <c r="FG466" s="68"/>
      <c r="FH466" s="68"/>
      <c r="FI466" s="68"/>
      <c r="FJ466" s="68"/>
      <c r="FK466" s="68"/>
      <c r="FL466" s="68"/>
      <c r="FM466" s="68"/>
      <c r="FN466" s="68"/>
      <c r="FO466" s="68"/>
      <c r="FP466" s="68"/>
      <c r="FQ466" s="68"/>
      <c r="FR466" s="68"/>
      <c r="FS466" s="68"/>
      <c r="FT466" s="68"/>
      <c r="FU466" s="68"/>
      <c r="FV466" s="68"/>
      <c r="FW466" s="68"/>
      <c r="FX466" s="68"/>
      <c r="FY466" s="68"/>
      <c r="FZ466" s="68"/>
      <c r="GA466" s="68"/>
      <c r="GB466" s="68"/>
      <c r="GC466" s="68"/>
      <c r="GD466" s="68"/>
      <c r="GE466" s="68"/>
      <c r="GF466" s="68"/>
      <c r="GG466" s="68"/>
      <c r="GH466" s="68"/>
      <c r="GI466" s="68"/>
      <c r="GJ466" s="68"/>
      <c r="GK466" s="68"/>
      <c r="GL466" s="68"/>
      <c r="GM466" s="68"/>
      <c r="GN466" s="68"/>
      <c r="GO466" s="68"/>
      <c r="GP466" s="68"/>
      <c r="GQ466" s="68"/>
      <c r="GR466" s="68"/>
      <c r="GS466" s="68"/>
      <c r="GT466" s="68"/>
      <c r="GU466" s="68"/>
      <c r="GV466" s="68"/>
      <c r="GW466" s="68"/>
      <c r="GX466" s="68"/>
      <c r="GY466" s="68"/>
      <c r="GZ466" s="68"/>
      <c r="HA466" s="68"/>
      <c r="HB466" s="68"/>
      <c r="HC466" s="68"/>
      <c r="HD466" s="68"/>
      <c r="HE466" s="68"/>
      <c r="HF466" s="68"/>
      <c r="HG466" s="68"/>
      <c r="HH466" s="68"/>
      <c r="HI466" s="68"/>
      <c r="HJ466" s="68"/>
      <c r="HK466" s="68"/>
      <c r="HL466" s="68"/>
      <c r="HM466" s="68"/>
      <c r="HN466" s="68"/>
      <c r="HO466" s="68"/>
      <c r="HP466" s="68"/>
      <c r="HQ466" s="68"/>
      <c r="HR466" s="68"/>
      <c r="HS466" s="68"/>
      <c r="HT466" s="68"/>
      <c r="HU466" s="68"/>
      <c r="HV466" s="68"/>
      <c r="HW466" s="68"/>
      <c r="HX466" s="68"/>
      <c r="HY466" s="68"/>
      <c r="HZ466" s="68"/>
      <c r="IA466" s="68"/>
      <c r="IB466" s="68"/>
      <c r="IC466" s="68"/>
      <c r="ID466" s="68"/>
      <c r="IE466" s="68"/>
      <c r="IF466" s="68"/>
      <c r="IG466" s="68"/>
      <c r="IH466" s="68"/>
      <c r="II466" s="68"/>
      <c r="IJ466" s="68"/>
      <c r="IK466" s="68"/>
    </row>
    <row r="467" spans="1:245" x14ac:dyDescent="0.35">
      <c r="A467" s="86" t="s">
        <v>556</v>
      </c>
      <c r="B467" s="86" t="s">
        <v>553</v>
      </c>
      <c r="C467" s="86" t="s">
        <v>40</v>
      </c>
      <c r="D467" s="88">
        <v>12000000</v>
      </c>
    </row>
    <row r="468" spans="1:245" x14ac:dyDescent="0.35">
      <c r="A468" s="86" t="s">
        <v>557</v>
      </c>
      <c r="B468" s="86" t="s">
        <v>564</v>
      </c>
      <c r="C468" s="86" t="s">
        <v>40</v>
      </c>
      <c r="D468" s="88">
        <v>10000000</v>
      </c>
    </row>
    <row r="469" spans="1:245" x14ac:dyDescent="0.35">
      <c r="A469" s="86" t="s">
        <v>559</v>
      </c>
      <c r="B469" s="86" t="s">
        <v>854</v>
      </c>
      <c r="C469" s="86" t="s">
        <v>40</v>
      </c>
      <c r="D469" s="88">
        <v>9000000</v>
      </c>
    </row>
    <row r="470" spans="1:245" x14ac:dyDescent="0.35">
      <c r="A470" s="86" t="s">
        <v>561</v>
      </c>
      <c r="B470" s="86" t="s">
        <v>855</v>
      </c>
      <c r="C470" s="86" t="s">
        <v>40</v>
      </c>
      <c r="D470" s="88">
        <v>7000000</v>
      </c>
    </row>
    <row r="471" spans="1:245" s="69" customFormat="1" x14ac:dyDescent="0.35">
      <c r="A471" s="86" t="s">
        <v>563</v>
      </c>
      <c r="B471" s="86" t="s">
        <v>856</v>
      </c>
      <c r="C471" s="86" t="s">
        <v>40</v>
      </c>
      <c r="D471" s="88">
        <v>7000000</v>
      </c>
      <c r="E471" s="78"/>
    </row>
    <row r="472" spans="1:245" x14ac:dyDescent="0.35">
      <c r="D472" s="88"/>
    </row>
    <row r="473" spans="1:245" x14ac:dyDescent="0.35">
      <c r="D473" s="88"/>
    </row>
    <row r="474" spans="1:245" x14ac:dyDescent="0.35">
      <c r="B474" s="87" t="s">
        <v>685</v>
      </c>
      <c r="D474" s="88"/>
    </row>
    <row r="475" spans="1:245" x14ac:dyDescent="0.35">
      <c r="A475" s="86" t="s">
        <v>857</v>
      </c>
      <c r="B475" s="86" t="s">
        <v>858</v>
      </c>
      <c r="C475" s="86" t="s">
        <v>6</v>
      </c>
      <c r="D475" s="88">
        <v>5000000</v>
      </c>
    </row>
    <row r="476" spans="1:245" s="68" customFormat="1" x14ac:dyDescent="0.35">
      <c r="A476" s="86"/>
      <c r="B476" s="86"/>
      <c r="C476" s="86"/>
      <c r="D476" s="88"/>
      <c r="E476" s="78"/>
      <c r="F476" s="69"/>
      <c r="G476" s="69"/>
      <c r="H476" s="69"/>
      <c r="I476" s="69"/>
      <c r="J476" s="69"/>
      <c r="K476" s="69"/>
      <c r="L476" s="69"/>
      <c r="M476" s="69"/>
      <c r="N476" s="69"/>
      <c r="O476" s="69"/>
      <c r="P476" s="69"/>
      <c r="Q476" s="69"/>
      <c r="R476" s="69"/>
      <c r="S476" s="69"/>
      <c r="T476" s="69"/>
      <c r="U476" s="69"/>
      <c r="V476" s="69"/>
      <c r="W476" s="69"/>
      <c r="X476" s="69"/>
      <c r="Y476" s="69"/>
      <c r="Z476" s="69"/>
      <c r="AA476" s="69"/>
      <c r="AB476" s="69"/>
      <c r="AC476" s="69"/>
      <c r="AD476" s="69"/>
      <c r="AE476" s="69"/>
      <c r="AF476" s="69"/>
      <c r="AG476" s="69"/>
      <c r="AH476" s="69"/>
      <c r="AI476" s="69"/>
      <c r="AJ476" s="69"/>
      <c r="AK476" s="69"/>
      <c r="AL476" s="69"/>
      <c r="AM476" s="69"/>
      <c r="AN476" s="69"/>
      <c r="AO476" s="69"/>
      <c r="AP476" s="69"/>
      <c r="AQ476" s="69"/>
      <c r="AR476" s="69"/>
      <c r="AS476" s="69"/>
      <c r="AT476" s="69"/>
      <c r="AU476" s="69"/>
      <c r="AV476" s="69"/>
      <c r="AW476" s="69"/>
      <c r="AX476" s="69"/>
      <c r="AY476" s="69"/>
      <c r="AZ476" s="69"/>
      <c r="BA476" s="69"/>
      <c r="BB476" s="69"/>
      <c r="BC476" s="69"/>
      <c r="BD476" s="69"/>
      <c r="BE476" s="69"/>
      <c r="BF476" s="69"/>
      <c r="BG476" s="69"/>
      <c r="BH476" s="69"/>
      <c r="BI476" s="69"/>
      <c r="BJ476" s="69"/>
      <c r="BK476" s="69"/>
      <c r="BL476" s="69"/>
      <c r="BM476" s="69"/>
      <c r="BN476" s="69"/>
      <c r="BO476" s="69"/>
      <c r="BP476" s="69"/>
      <c r="BQ476" s="69"/>
      <c r="BR476" s="69"/>
      <c r="BS476" s="69"/>
      <c r="BT476" s="69"/>
      <c r="BU476" s="69"/>
      <c r="BV476" s="69"/>
      <c r="BW476" s="69"/>
      <c r="BX476" s="69"/>
      <c r="BY476" s="69"/>
      <c r="BZ476" s="69"/>
      <c r="CA476" s="69"/>
      <c r="CB476" s="69"/>
      <c r="CC476" s="69"/>
      <c r="CD476" s="69"/>
      <c r="CE476" s="69"/>
      <c r="CF476" s="69"/>
      <c r="CG476" s="69"/>
      <c r="CH476" s="69"/>
      <c r="CI476" s="69"/>
      <c r="CJ476" s="69"/>
      <c r="CK476" s="69"/>
      <c r="CL476" s="69"/>
      <c r="CM476" s="69"/>
      <c r="CN476" s="69"/>
      <c r="CO476" s="69"/>
      <c r="CP476" s="69"/>
      <c r="CQ476" s="69"/>
      <c r="CR476" s="69"/>
      <c r="CS476" s="69"/>
      <c r="CT476" s="69"/>
      <c r="CU476" s="69"/>
      <c r="CV476" s="69"/>
      <c r="CW476" s="69"/>
      <c r="CX476" s="69"/>
      <c r="CY476" s="69"/>
      <c r="CZ476" s="69"/>
      <c r="DA476" s="69"/>
      <c r="DB476" s="69"/>
      <c r="DC476" s="69"/>
      <c r="DD476" s="69"/>
      <c r="DE476" s="69"/>
      <c r="DF476" s="69"/>
      <c r="DG476" s="69"/>
      <c r="DH476" s="69"/>
      <c r="DI476" s="69"/>
      <c r="DJ476" s="69"/>
      <c r="DK476" s="69"/>
      <c r="DL476" s="69"/>
      <c r="DM476" s="69"/>
      <c r="DN476" s="69"/>
      <c r="DO476" s="69"/>
      <c r="DP476" s="69"/>
      <c r="DQ476" s="69"/>
      <c r="DR476" s="69"/>
      <c r="DS476" s="69"/>
      <c r="DT476" s="69"/>
      <c r="DU476" s="69"/>
      <c r="DV476" s="69"/>
      <c r="DW476" s="69"/>
      <c r="DX476" s="69"/>
      <c r="DY476" s="69"/>
      <c r="DZ476" s="69"/>
      <c r="EA476" s="69"/>
      <c r="EB476" s="69"/>
      <c r="EC476" s="69"/>
      <c r="ED476" s="69"/>
      <c r="EE476" s="69"/>
      <c r="EF476" s="69"/>
      <c r="EG476" s="69"/>
      <c r="EH476" s="69"/>
      <c r="EI476" s="69"/>
      <c r="EJ476" s="69"/>
      <c r="EK476" s="69"/>
      <c r="EL476" s="69"/>
      <c r="EM476" s="69"/>
      <c r="EN476" s="69"/>
      <c r="EO476" s="69"/>
      <c r="EP476" s="69"/>
      <c r="EQ476" s="69"/>
      <c r="ER476" s="69"/>
      <c r="ES476" s="69"/>
      <c r="ET476" s="69"/>
      <c r="EU476" s="69"/>
      <c r="EV476" s="69"/>
      <c r="EW476" s="69"/>
      <c r="EX476" s="69"/>
      <c r="EY476" s="69"/>
      <c r="EZ476" s="69"/>
      <c r="FA476" s="69"/>
      <c r="FB476" s="69"/>
      <c r="FC476" s="69"/>
      <c r="FD476" s="69"/>
      <c r="FE476" s="69"/>
      <c r="FF476" s="69"/>
      <c r="FG476" s="69"/>
      <c r="FH476" s="69"/>
      <c r="FI476" s="69"/>
      <c r="FJ476" s="69"/>
      <c r="FK476" s="69"/>
      <c r="FL476" s="69"/>
      <c r="FM476" s="69"/>
      <c r="FN476" s="69"/>
      <c r="FO476" s="69"/>
      <c r="FP476" s="69"/>
      <c r="FQ476" s="69"/>
      <c r="FR476" s="69"/>
      <c r="FS476" s="69"/>
      <c r="FT476" s="69"/>
      <c r="FU476" s="69"/>
      <c r="FV476" s="69"/>
      <c r="FW476" s="69"/>
      <c r="FX476" s="69"/>
      <c r="FY476" s="69"/>
      <c r="FZ476" s="69"/>
      <c r="GA476" s="69"/>
      <c r="GB476" s="69"/>
      <c r="GC476" s="69"/>
      <c r="GD476" s="69"/>
      <c r="GE476" s="69"/>
      <c r="GF476" s="69"/>
      <c r="GG476" s="69"/>
      <c r="GH476" s="69"/>
      <c r="GI476" s="69"/>
      <c r="GJ476" s="69"/>
      <c r="GK476" s="69"/>
      <c r="GL476" s="69"/>
      <c r="GM476" s="69"/>
      <c r="GN476" s="69"/>
      <c r="GO476" s="69"/>
      <c r="GP476" s="69"/>
      <c r="GQ476" s="69"/>
      <c r="GR476" s="69"/>
      <c r="GS476" s="69"/>
      <c r="GT476" s="69"/>
      <c r="GU476" s="69"/>
      <c r="GV476" s="69"/>
      <c r="GW476" s="69"/>
      <c r="GX476" s="69"/>
      <c r="GY476" s="69"/>
      <c r="GZ476" s="69"/>
      <c r="HA476" s="69"/>
      <c r="HB476" s="69"/>
      <c r="HC476" s="69"/>
      <c r="HD476" s="69"/>
      <c r="HE476" s="69"/>
      <c r="HF476" s="69"/>
      <c r="HG476" s="69"/>
      <c r="HH476" s="69"/>
      <c r="HI476" s="69"/>
      <c r="HJ476" s="69"/>
      <c r="HK476" s="69"/>
      <c r="HL476" s="69"/>
      <c r="HM476" s="69"/>
      <c r="HN476" s="69"/>
      <c r="HO476" s="69"/>
      <c r="HP476" s="69"/>
      <c r="HQ476" s="69"/>
      <c r="HR476" s="69"/>
      <c r="HS476" s="69"/>
      <c r="HT476" s="69"/>
      <c r="HU476" s="69"/>
      <c r="HV476" s="69"/>
      <c r="HW476" s="69"/>
      <c r="HX476" s="69"/>
      <c r="HY476" s="69"/>
      <c r="HZ476" s="69"/>
      <c r="IA476" s="69"/>
      <c r="IB476" s="69"/>
      <c r="IC476" s="69"/>
      <c r="ID476" s="69"/>
      <c r="IE476" s="69"/>
      <c r="IF476" s="69"/>
      <c r="IG476" s="69"/>
      <c r="IH476" s="69"/>
      <c r="II476" s="69"/>
      <c r="IJ476" s="69"/>
      <c r="IK476" s="69"/>
    </row>
    <row r="477" spans="1:245" x14ac:dyDescent="0.35">
      <c r="A477" s="86" t="s">
        <v>859</v>
      </c>
      <c r="B477" s="86" t="s">
        <v>860</v>
      </c>
      <c r="C477" s="86" t="s">
        <v>8</v>
      </c>
      <c r="D477" s="88">
        <v>6000000</v>
      </c>
    </row>
    <row r="478" spans="1:245" x14ac:dyDescent="0.35">
      <c r="A478" s="86" t="s">
        <v>861</v>
      </c>
      <c r="B478" s="86" t="s">
        <v>862</v>
      </c>
      <c r="C478" s="86" t="s">
        <v>8</v>
      </c>
      <c r="D478" s="88">
        <v>6000000</v>
      </c>
    </row>
    <row r="479" spans="1:245" s="68" customFormat="1" x14ac:dyDescent="0.35">
      <c r="A479" s="86" t="s">
        <v>863</v>
      </c>
      <c r="B479" s="86" t="s">
        <v>864</v>
      </c>
      <c r="C479" s="86" t="s">
        <v>8</v>
      </c>
      <c r="D479" s="88">
        <v>5000000</v>
      </c>
      <c r="E479" s="81"/>
      <c r="F479" s="72"/>
      <c r="G479" s="72"/>
      <c r="H479" s="72"/>
      <c r="I479" s="72"/>
      <c r="J479" s="72"/>
      <c r="K479" s="72"/>
      <c r="L479" s="72"/>
      <c r="M479" s="72"/>
      <c r="N479" s="72"/>
      <c r="O479" s="72"/>
      <c r="P479" s="72"/>
      <c r="Q479" s="72"/>
      <c r="R479" s="72"/>
      <c r="S479" s="72"/>
      <c r="T479" s="72"/>
      <c r="U479" s="72"/>
      <c r="V479" s="72"/>
      <c r="W479" s="72"/>
      <c r="X479" s="72"/>
      <c r="Y479" s="72"/>
      <c r="Z479" s="72"/>
      <c r="AA479" s="72"/>
      <c r="AB479" s="72"/>
      <c r="AC479" s="72"/>
      <c r="AD479" s="72"/>
      <c r="AE479" s="72"/>
      <c r="AF479" s="72"/>
      <c r="AG479" s="72"/>
      <c r="AH479" s="72"/>
      <c r="AI479" s="72"/>
      <c r="AJ479" s="72"/>
      <c r="AK479" s="72"/>
      <c r="AL479" s="72"/>
      <c r="AM479" s="72"/>
      <c r="AN479" s="72"/>
      <c r="AO479" s="72"/>
      <c r="AP479" s="72"/>
      <c r="AQ479" s="72"/>
      <c r="AR479" s="72"/>
      <c r="AS479" s="72"/>
      <c r="AT479" s="72"/>
      <c r="AU479" s="72"/>
      <c r="AV479" s="72"/>
      <c r="AW479" s="72"/>
      <c r="AX479" s="72"/>
      <c r="AY479" s="72"/>
      <c r="AZ479" s="72"/>
      <c r="BA479" s="72"/>
      <c r="BB479" s="72"/>
      <c r="BC479" s="72"/>
      <c r="BD479" s="72"/>
      <c r="BE479" s="72"/>
      <c r="BF479" s="72"/>
      <c r="BG479" s="72"/>
      <c r="BH479" s="72"/>
      <c r="BI479" s="72"/>
      <c r="BJ479" s="72"/>
      <c r="BK479" s="72"/>
      <c r="BL479" s="72"/>
      <c r="BM479" s="72"/>
      <c r="BN479" s="72"/>
      <c r="BO479" s="72"/>
      <c r="BP479" s="72"/>
      <c r="BQ479" s="72"/>
      <c r="BR479" s="72"/>
      <c r="BS479" s="72"/>
      <c r="BT479" s="72"/>
      <c r="BU479" s="72"/>
      <c r="BV479" s="72"/>
      <c r="BW479" s="72"/>
      <c r="BX479" s="72"/>
      <c r="BY479" s="72"/>
      <c r="BZ479" s="72"/>
      <c r="CA479" s="72"/>
      <c r="CB479" s="72"/>
      <c r="CC479" s="72"/>
      <c r="CD479" s="72"/>
      <c r="CE479" s="72"/>
      <c r="CF479" s="72"/>
      <c r="CG479" s="72"/>
      <c r="CH479" s="72"/>
      <c r="CI479" s="72"/>
      <c r="CJ479" s="72"/>
      <c r="CK479" s="72"/>
      <c r="CL479" s="72"/>
      <c r="CM479" s="72"/>
      <c r="CN479" s="72"/>
      <c r="CO479" s="72"/>
      <c r="CP479" s="72"/>
      <c r="CQ479" s="72"/>
      <c r="CR479" s="72"/>
      <c r="CS479" s="72"/>
      <c r="CT479" s="72"/>
      <c r="CU479" s="72"/>
      <c r="CV479" s="72"/>
      <c r="CW479" s="72"/>
      <c r="CX479" s="72"/>
      <c r="CY479" s="72"/>
      <c r="CZ479" s="72"/>
      <c r="DA479" s="72"/>
      <c r="DB479" s="72"/>
      <c r="DC479" s="72"/>
      <c r="DD479" s="72"/>
      <c r="DE479" s="72"/>
      <c r="DF479" s="72"/>
      <c r="DG479" s="72"/>
      <c r="DH479" s="72"/>
      <c r="DI479" s="72"/>
      <c r="DJ479" s="72"/>
      <c r="DK479" s="72"/>
      <c r="DL479" s="72"/>
      <c r="DM479" s="72"/>
      <c r="DN479" s="72"/>
      <c r="DO479" s="72"/>
      <c r="DP479" s="72"/>
      <c r="DQ479" s="72"/>
      <c r="DR479" s="72"/>
      <c r="DS479" s="72"/>
      <c r="DT479" s="72"/>
      <c r="DU479" s="72"/>
      <c r="DV479" s="72"/>
      <c r="DW479" s="72"/>
      <c r="DX479" s="72"/>
      <c r="DY479" s="72"/>
      <c r="DZ479" s="72"/>
      <c r="EA479" s="72"/>
      <c r="EB479" s="72"/>
      <c r="EC479" s="72"/>
      <c r="ED479" s="72"/>
      <c r="EE479" s="72"/>
      <c r="EF479" s="72"/>
      <c r="EG479" s="72"/>
      <c r="EH479" s="72"/>
      <c r="EI479" s="72"/>
      <c r="EJ479" s="72"/>
      <c r="EK479" s="72"/>
      <c r="EL479" s="72"/>
      <c r="EM479" s="72"/>
      <c r="EN479" s="72"/>
      <c r="EO479" s="72"/>
      <c r="EP479" s="72"/>
      <c r="EQ479" s="72"/>
      <c r="ER479" s="72"/>
      <c r="ES479" s="72"/>
      <c r="ET479" s="72"/>
      <c r="EU479" s="72"/>
      <c r="EV479" s="72"/>
      <c r="EW479" s="72"/>
      <c r="EX479" s="72"/>
      <c r="EY479" s="72"/>
      <c r="EZ479" s="72"/>
      <c r="FA479" s="72"/>
      <c r="FB479" s="72"/>
      <c r="FC479" s="72"/>
      <c r="FD479" s="72"/>
      <c r="FE479" s="72"/>
      <c r="FF479" s="72"/>
      <c r="FG479" s="72"/>
      <c r="FH479" s="72"/>
      <c r="FI479" s="72"/>
      <c r="FJ479" s="72"/>
      <c r="FK479" s="72"/>
      <c r="FL479" s="72"/>
      <c r="FM479" s="72"/>
      <c r="FN479" s="72"/>
      <c r="FO479" s="72"/>
      <c r="FP479" s="72"/>
      <c r="FQ479" s="72"/>
      <c r="FR479" s="72"/>
      <c r="FS479" s="72"/>
      <c r="FT479" s="72"/>
      <c r="FU479" s="72"/>
      <c r="FV479" s="72"/>
      <c r="FW479" s="72"/>
      <c r="FX479" s="72"/>
      <c r="FY479" s="72"/>
      <c r="FZ479" s="72"/>
      <c r="GA479" s="72"/>
      <c r="GB479" s="72"/>
      <c r="GC479" s="72"/>
      <c r="GD479" s="72"/>
      <c r="GE479" s="72"/>
      <c r="GF479" s="72"/>
      <c r="GG479" s="72"/>
      <c r="GH479" s="72"/>
      <c r="GI479" s="72"/>
      <c r="GJ479" s="72"/>
      <c r="GK479" s="72"/>
      <c r="GL479" s="72"/>
      <c r="GM479" s="72"/>
      <c r="GN479" s="72"/>
      <c r="GO479" s="72"/>
      <c r="GP479" s="72"/>
      <c r="GQ479" s="72"/>
      <c r="GR479" s="72"/>
      <c r="GS479" s="72"/>
      <c r="GT479" s="72"/>
      <c r="GU479" s="72"/>
      <c r="GV479" s="72"/>
      <c r="GW479" s="72"/>
      <c r="GX479" s="72"/>
      <c r="GY479" s="72"/>
      <c r="GZ479" s="72"/>
      <c r="HA479" s="72"/>
      <c r="HB479" s="72"/>
      <c r="HC479" s="72"/>
      <c r="HD479" s="72"/>
      <c r="HE479" s="72"/>
      <c r="HF479" s="72"/>
      <c r="HG479" s="72"/>
      <c r="HH479" s="72"/>
      <c r="HI479" s="72"/>
      <c r="HJ479" s="72"/>
      <c r="HK479" s="72"/>
      <c r="HL479" s="72"/>
      <c r="HM479" s="72"/>
      <c r="HN479" s="72"/>
      <c r="HO479" s="72"/>
      <c r="HP479" s="72"/>
      <c r="HQ479" s="72"/>
      <c r="HR479" s="72"/>
      <c r="HS479" s="72"/>
      <c r="HT479" s="72"/>
      <c r="HU479" s="72"/>
      <c r="HV479" s="72"/>
      <c r="HW479" s="72"/>
      <c r="HX479" s="72"/>
      <c r="HY479" s="72"/>
      <c r="HZ479" s="72"/>
      <c r="IA479" s="72"/>
      <c r="IB479" s="72"/>
      <c r="IC479" s="72"/>
      <c r="ID479" s="72"/>
      <c r="IE479" s="72"/>
      <c r="IF479" s="72"/>
      <c r="IG479" s="72"/>
      <c r="IH479" s="72"/>
      <c r="II479" s="72"/>
      <c r="IJ479" s="72"/>
      <c r="IK479" s="72"/>
    </row>
    <row r="480" spans="1:245" x14ac:dyDescent="0.35">
      <c r="A480" s="86" t="s">
        <v>865</v>
      </c>
      <c r="B480" s="86" t="s">
        <v>866</v>
      </c>
      <c r="C480" s="86" t="s">
        <v>8</v>
      </c>
      <c r="D480" s="88">
        <v>5000000</v>
      </c>
      <c r="E480" s="81"/>
      <c r="F480" s="72"/>
      <c r="G480" s="72"/>
      <c r="H480" s="72"/>
      <c r="I480" s="72"/>
      <c r="J480" s="72"/>
      <c r="K480" s="72"/>
      <c r="L480" s="72"/>
      <c r="M480" s="72"/>
      <c r="N480" s="72"/>
      <c r="O480" s="72"/>
      <c r="P480" s="72"/>
      <c r="Q480" s="72"/>
      <c r="R480" s="72"/>
      <c r="S480" s="72"/>
      <c r="T480" s="72"/>
      <c r="U480" s="72"/>
      <c r="V480" s="72"/>
      <c r="W480" s="72"/>
      <c r="X480" s="72"/>
      <c r="Y480" s="72"/>
      <c r="Z480" s="72"/>
      <c r="AA480" s="72"/>
      <c r="AB480" s="72"/>
      <c r="AC480" s="72"/>
      <c r="AD480" s="72"/>
      <c r="AE480" s="72"/>
      <c r="AF480" s="72"/>
      <c r="AG480" s="72"/>
      <c r="AH480" s="72"/>
      <c r="AI480" s="72"/>
      <c r="AJ480" s="72"/>
      <c r="AK480" s="72"/>
      <c r="AL480" s="72"/>
      <c r="AM480" s="72"/>
      <c r="AN480" s="72"/>
      <c r="AO480" s="72"/>
      <c r="AP480" s="72"/>
      <c r="AQ480" s="72"/>
      <c r="AR480" s="72"/>
      <c r="AS480" s="72"/>
      <c r="AT480" s="72"/>
      <c r="AU480" s="72"/>
      <c r="AV480" s="72"/>
      <c r="AW480" s="72"/>
      <c r="AX480" s="72"/>
      <c r="AY480" s="72"/>
      <c r="AZ480" s="72"/>
      <c r="BA480" s="72"/>
      <c r="BB480" s="72"/>
      <c r="BC480" s="72"/>
      <c r="BD480" s="72"/>
      <c r="BE480" s="72"/>
      <c r="BF480" s="72"/>
      <c r="BG480" s="72"/>
      <c r="BH480" s="72"/>
      <c r="BI480" s="72"/>
      <c r="BJ480" s="72"/>
      <c r="BK480" s="72"/>
      <c r="BL480" s="72"/>
      <c r="BM480" s="72"/>
      <c r="BN480" s="72"/>
      <c r="BO480" s="72"/>
      <c r="BP480" s="72"/>
      <c r="BQ480" s="72"/>
      <c r="BR480" s="72"/>
      <c r="BS480" s="72"/>
      <c r="BT480" s="72"/>
      <c r="BU480" s="72"/>
      <c r="BV480" s="72"/>
      <c r="BW480" s="72"/>
      <c r="BX480" s="72"/>
      <c r="BY480" s="72"/>
      <c r="BZ480" s="72"/>
      <c r="CA480" s="72"/>
      <c r="CB480" s="72"/>
      <c r="CC480" s="72"/>
      <c r="CD480" s="72"/>
      <c r="CE480" s="72"/>
      <c r="CF480" s="72"/>
      <c r="CG480" s="72"/>
      <c r="CH480" s="72"/>
      <c r="CI480" s="72"/>
      <c r="CJ480" s="72"/>
      <c r="CK480" s="72"/>
      <c r="CL480" s="72"/>
      <c r="CM480" s="72"/>
      <c r="CN480" s="72"/>
      <c r="CO480" s="72"/>
      <c r="CP480" s="72"/>
      <c r="CQ480" s="72"/>
      <c r="CR480" s="72"/>
      <c r="CS480" s="72"/>
      <c r="CT480" s="72"/>
      <c r="CU480" s="72"/>
      <c r="CV480" s="72"/>
      <c r="CW480" s="72"/>
      <c r="CX480" s="72"/>
      <c r="CY480" s="72"/>
      <c r="CZ480" s="72"/>
      <c r="DA480" s="72"/>
      <c r="DB480" s="72"/>
      <c r="DC480" s="72"/>
      <c r="DD480" s="72"/>
      <c r="DE480" s="72"/>
      <c r="DF480" s="72"/>
      <c r="DG480" s="72"/>
      <c r="DH480" s="72"/>
      <c r="DI480" s="72"/>
      <c r="DJ480" s="72"/>
      <c r="DK480" s="72"/>
      <c r="DL480" s="72"/>
      <c r="DM480" s="72"/>
      <c r="DN480" s="72"/>
      <c r="DO480" s="72"/>
      <c r="DP480" s="72"/>
      <c r="DQ480" s="72"/>
      <c r="DR480" s="72"/>
      <c r="DS480" s="72"/>
      <c r="DT480" s="72"/>
      <c r="DU480" s="72"/>
      <c r="DV480" s="72"/>
      <c r="DW480" s="72"/>
      <c r="DX480" s="72"/>
      <c r="DY480" s="72"/>
      <c r="DZ480" s="72"/>
      <c r="EA480" s="72"/>
      <c r="EB480" s="72"/>
      <c r="EC480" s="72"/>
      <c r="ED480" s="72"/>
      <c r="EE480" s="72"/>
      <c r="EF480" s="72"/>
      <c r="EG480" s="72"/>
      <c r="EH480" s="72"/>
      <c r="EI480" s="72"/>
      <c r="EJ480" s="72"/>
      <c r="EK480" s="72"/>
      <c r="EL480" s="72"/>
      <c r="EM480" s="72"/>
      <c r="EN480" s="72"/>
      <c r="EO480" s="72"/>
      <c r="EP480" s="72"/>
      <c r="EQ480" s="72"/>
      <c r="ER480" s="72"/>
      <c r="ES480" s="72"/>
      <c r="ET480" s="72"/>
      <c r="EU480" s="72"/>
      <c r="EV480" s="72"/>
      <c r="EW480" s="72"/>
      <c r="EX480" s="72"/>
      <c r="EY480" s="72"/>
      <c r="EZ480" s="72"/>
      <c r="FA480" s="72"/>
      <c r="FB480" s="72"/>
      <c r="FC480" s="72"/>
      <c r="FD480" s="72"/>
      <c r="FE480" s="72"/>
      <c r="FF480" s="72"/>
      <c r="FG480" s="72"/>
      <c r="FH480" s="72"/>
      <c r="FI480" s="72"/>
      <c r="FJ480" s="72"/>
      <c r="FK480" s="72"/>
      <c r="FL480" s="72"/>
      <c r="FM480" s="72"/>
      <c r="FN480" s="72"/>
      <c r="FO480" s="72"/>
      <c r="FP480" s="72"/>
      <c r="FQ480" s="72"/>
      <c r="FR480" s="72"/>
      <c r="FS480" s="72"/>
      <c r="FT480" s="72"/>
      <c r="FU480" s="72"/>
      <c r="FV480" s="72"/>
      <c r="FW480" s="72"/>
      <c r="FX480" s="72"/>
      <c r="FY480" s="72"/>
      <c r="FZ480" s="72"/>
      <c r="GA480" s="72"/>
      <c r="GB480" s="72"/>
      <c r="GC480" s="72"/>
      <c r="GD480" s="72"/>
      <c r="GE480" s="72"/>
      <c r="GF480" s="72"/>
      <c r="GG480" s="72"/>
      <c r="GH480" s="72"/>
      <c r="GI480" s="72"/>
      <c r="GJ480" s="72"/>
      <c r="GK480" s="72"/>
      <c r="GL480" s="72"/>
      <c r="GM480" s="72"/>
      <c r="GN480" s="72"/>
      <c r="GO480" s="72"/>
      <c r="GP480" s="72"/>
      <c r="GQ480" s="72"/>
      <c r="GR480" s="72"/>
      <c r="GS480" s="72"/>
      <c r="GT480" s="72"/>
      <c r="GU480" s="72"/>
      <c r="GV480" s="72"/>
      <c r="GW480" s="72"/>
      <c r="GX480" s="72"/>
      <c r="GY480" s="72"/>
      <c r="GZ480" s="72"/>
      <c r="HA480" s="72"/>
      <c r="HB480" s="72"/>
      <c r="HC480" s="72"/>
      <c r="HD480" s="72"/>
      <c r="HE480" s="72"/>
      <c r="HF480" s="72"/>
      <c r="HG480" s="72"/>
      <c r="HH480" s="72"/>
      <c r="HI480" s="72"/>
      <c r="HJ480" s="72"/>
      <c r="HK480" s="72"/>
      <c r="HL480" s="72"/>
      <c r="HM480" s="72"/>
      <c r="HN480" s="72"/>
      <c r="HO480" s="72"/>
      <c r="HP480" s="72"/>
      <c r="HQ480" s="72"/>
      <c r="HR480" s="72"/>
      <c r="HS480" s="72"/>
      <c r="HT480" s="72"/>
      <c r="HU480" s="72"/>
      <c r="HV480" s="72"/>
      <c r="HW480" s="72"/>
      <c r="HX480" s="72"/>
      <c r="HY480" s="72"/>
      <c r="HZ480" s="72"/>
      <c r="IA480" s="72"/>
      <c r="IB480" s="72"/>
      <c r="IC480" s="72"/>
      <c r="ID480" s="72"/>
      <c r="IE480" s="72"/>
      <c r="IF480" s="72"/>
      <c r="IG480" s="72"/>
      <c r="IH480" s="72"/>
      <c r="II480" s="72"/>
      <c r="IJ480" s="72"/>
      <c r="IK480" s="72"/>
    </row>
    <row r="481" spans="1:245" x14ac:dyDescent="0.35">
      <c r="A481" s="86" t="s">
        <v>867</v>
      </c>
      <c r="B481" s="86" t="s">
        <v>868</v>
      </c>
      <c r="C481" s="86" t="s">
        <v>8</v>
      </c>
      <c r="D481" s="88">
        <v>5000000</v>
      </c>
      <c r="E481" s="81"/>
      <c r="F481" s="72"/>
      <c r="G481" s="72"/>
      <c r="H481" s="72"/>
      <c r="I481" s="72"/>
      <c r="J481" s="72"/>
      <c r="K481" s="72"/>
      <c r="L481" s="72"/>
      <c r="M481" s="72"/>
      <c r="N481" s="72"/>
      <c r="O481" s="72"/>
      <c r="P481" s="72"/>
      <c r="Q481" s="72"/>
      <c r="R481" s="72"/>
      <c r="S481" s="72"/>
      <c r="T481" s="72"/>
      <c r="U481" s="72"/>
      <c r="V481" s="72"/>
      <c r="W481" s="72"/>
      <c r="X481" s="72"/>
      <c r="Y481" s="72"/>
      <c r="Z481" s="72"/>
      <c r="AA481" s="72"/>
      <c r="AB481" s="72"/>
      <c r="AC481" s="72"/>
      <c r="AD481" s="72"/>
      <c r="AE481" s="72"/>
      <c r="AF481" s="72"/>
      <c r="AG481" s="72"/>
      <c r="AH481" s="72"/>
      <c r="AI481" s="72"/>
      <c r="AJ481" s="72"/>
      <c r="AK481" s="72"/>
      <c r="AL481" s="72"/>
      <c r="AM481" s="72"/>
      <c r="AN481" s="72"/>
      <c r="AO481" s="72"/>
      <c r="AP481" s="72"/>
      <c r="AQ481" s="72"/>
      <c r="AR481" s="72"/>
      <c r="AS481" s="72"/>
      <c r="AT481" s="72"/>
      <c r="AU481" s="72"/>
      <c r="AV481" s="72"/>
      <c r="AW481" s="72"/>
      <c r="AX481" s="72"/>
      <c r="AY481" s="72"/>
      <c r="AZ481" s="72"/>
      <c r="BA481" s="72"/>
      <c r="BB481" s="72"/>
      <c r="BC481" s="72"/>
      <c r="BD481" s="72"/>
      <c r="BE481" s="72"/>
      <c r="BF481" s="72"/>
      <c r="BG481" s="72"/>
      <c r="BH481" s="72"/>
      <c r="BI481" s="72"/>
      <c r="BJ481" s="72"/>
      <c r="BK481" s="72"/>
      <c r="BL481" s="72"/>
      <c r="BM481" s="72"/>
      <c r="BN481" s="72"/>
      <c r="BO481" s="72"/>
      <c r="BP481" s="72"/>
      <c r="BQ481" s="72"/>
      <c r="BR481" s="72"/>
      <c r="BS481" s="72"/>
      <c r="BT481" s="72"/>
      <c r="BU481" s="72"/>
      <c r="BV481" s="72"/>
      <c r="BW481" s="72"/>
      <c r="BX481" s="72"/>
      <c r="BY481" s="72"/>
      <c r="BZ481" s="72"/>
      <c r="CA481" s="72"/>
      <c r="CB481" s="72"/>
      <c r="CC481" s="72"/>
      <c r="CD481" s="72"/>
      <c r="CE481" s="72"/>
      <c r="CF481" s="72"/>
      <c r="CG481" s="72"/>
      <c r="CH481" s="72"/>
      <c r="CI481" s="72"/>
      <c r="CJ481" s="72"/>
      <c r="CK481" s="72"/>
      <c r="CL481" s="72"/>
      <c r="CM481" s="72"/>
      <c r="CN481" s="72"/>
      <c r="CO481" s="72"/>
      <c r="CP481" s="72"/>
      <c r="CQ481" s="72"/>
      <c r="CR481" s="72"/>
      <c r="CS481" s="72"/>
      <c r="CT481" s="72"/>
      <c r="CU481" s="72"/>
      <c r="CV481" s="72"/>
      <c r="CW481" s="72"/>
      <c r="CX481" s="72"/>
      <c r="CY481" s="72"/>
      <c r="CZ481" s="72"/>
      <c r="DA481" s="72"/>
      <c r="DB481" s="72"/>
      <c r="DC481" s="72"/>
      <c r="DD481" s="72"/>
      <c r="DE481" s="72"/>
      <c r="DF481" s="72"/>
      <c r="DG481" s="72"/>
      <c r="DH481" s="72"/>
      <c r="DI481" s="72"/>
      <c r="DJ481" s="72"/>
      <c r="DK481" s="72"/>
      <c r="DL481" s="72"/>
      <c r="DM481" s="72"/>
      <c r="DN481" s="72"/>
      <c r="DO481" s="72"/>
      <c r="DP481" s="72"/>
      <c r="DQ481" s="72"/>
      <c r="DR481" s="72"/>
      <c r="DS481" s="72"/>
      <c r="DT481" s="72"/>
      <c r="DU481" s="72"/>
      <c r="DV481" s="72"/>
      <c r="DW481" s="72"/>
      <c r="DX481" s="72"/>
      <c r="DY481" s="72"/>
      <c r="DZ481" s="72"/>
      <c r="EA481" s="72"/>
      <c r="EB481" s="72"/>
      <c r="EC481" s="72"/>
      <c r="ED481" s="72"/>
      <c r="EE481" s="72"/>
      <c r="EF481" s="72"/>
      <c r="EG481" s="72"/>
      <c r="EH481" s="72"/>
      <c r="EI481" s="72"/>
      <c r="EJ481" s="72"/>
      <c r="EK481" s="72"/>
      <c r="EL481" s="72"/>
      <c r="EM481" s="72"/>
      <c r="EN481" s="72"/>
      <c r="EO481" s="72"/>
      <c r="EP481" s="72"/>
      <c r="EQ481" s="72"/>
      <c r="ER481" s="72"/>
      <c r="ES481" s="72"/>
      <c r="ET481" s="72"/>
      <c r="EU481" s="72"/>
      <c r="EV481" s="72"/>
      <c r="EW481" s="72"/>
      <c r="EX481" s="72"/>
      <c r="EY481" s="72"/>
      <c r="EZ481" s="72"/>
      <c r="FA481" s="72"/>
      <c r="FB481" s="72"/>
      <c r="FC481" s="72"/>
      <c r="FD481" s="72"/>
      <c r="FE481" s="72"/>
      <c r="FF481" s="72"/>
      <c r="FG481" s="72"/>
      <c r="FH481" s="72"/>
      <c r="FI481" s="72"/>
      <c r="FJ481" s="72"/>
      <c r="FK481" s="72"/>
      <c r="FL481" s="72"/>
      <c r="FM481" s="72"/>
      <c r="FN481" s="72"/>
      <c r="FO481" s="72"/>
      <c r="FP481" s="72"/>
      <c r="FQ481" s="72"/>
      <c r="FR481" s="72"/>
      <c r="FS481" s="72"/>
      <c r="FT481" s="72"/>
      <c r="FU481" s="72"/>
      <c r="FV481" s="72"/>
      <c r="FW481" s="72"/>
      <c r="FX481" s="72"/>
      <c r="FY481" s="72"/>
      <c r="FZ481" s="72"/>
      <c r="GA481" s="72"/>
      <c r="GB481" s="72"/>
      <c r="GC481" s="72"/>
      <c r="GD481" s="72"/>
      <c r="GE481" s="72"/>
      <c r="GF481" s="72"/>
      <c r="GG481" s="72"/>
      <c r="GH481" s="72"/>
      <c r="GI481" s="72"/>
      <c r="GJ481" s="72"/>
      <c r="GK481" s="72"/>
      <c r="GL481" s="72"/>
      <c r="GM481" s="72"/>
      <c r="GN481" s="72"/>
      <c r="GO481" s="72"/>
      <c r="GP481" s="72"/>
      <c r="GQ481" s="72"/>
      <c r="GR481" s="72"/>
      <c r="GS481" s="72"/>
      <c r="GT481" s="72"/>
      <c r="GU481" s="72"/>
      <c r="GV481" s="72"/>
      <c r="GW481" s="72"/>
      <c r="GX481" s="72"/>
      <c r="GY481" s="72"/>
      <c r="GZ481" s="72"/>
      <c r="HA481" s="72"/>
      <c r="HB481" s="72"/>
      <c r="HC481" s="72"/>
      <c r="HD481" s="72"/>
      <c r="HE481" s="72"/>
      <c r="HF481" s="72"/>
      <c r="HG481" s="72"/>
      <c r="HH481" s="72"/>
      <c r="HI481" s="72"/>
      <c r="HJ481" s="72"/>
      <c r="HK481" s="72"/>
      <c r="HL481" s="72"/>
      <c r="HM481" s="72"/>
      <c r="HN481" s="72"/>
      <c r="HO481" s="72"/>
      <c r="HP481" s="72"/>
      <c r="HQ481" s="72"/>
      <c r="HR481" s="72"/>
      <c r="HS481" s="72"/>
      <c r="HT481" s="72"/>
      <c r="HU481" s="72"/>
      <c r="HV481" s="72"/>
      <c r="HW481" s="72"/>
      <c r="HX481" s="72"/>
      <c r="HY481" s="72"/>
      <c r="HZ481" s="72"/>
      <c r="IA481" s="72"/>
      <c r="IB481" s="72"/>
      <c r="IC481" s="72"/>
      <c r="ID481" s="72"/>
      <c r="IE481" s="72"/>
      <c r="IF481" s="72"/>
      <c r="IG481" s="72"/>
      <c r="IH481" s="72"/>
      <c r="II481" s="72"/>
      <c r="IJ481" s="72"/>
      <c r="IK481" s="72"/>
    </row>
    <row r="482" spans="1:245" s="69" customFormat="1" x14ac:dyDescent="0.35">
      <c r="A482" s="110" t="s">
        <v>982</v>
      </c>
      <c r="B482" s="110" t="s">
        <v>983</v>
      </c>
      <c r="C482" s="110" t="s">
        <v>8</v>
      </c>
      <c r="D482" s="111">
        <v>5000000</v>
      </c>
      <c r="E482" s="78" t="s">
        <v>946</v>
      </c>
    </row>
    <row r="483" spans="1:245" x14ac:dyDescent="0.35">
      <c r="D483" s="88"/>
    </row>
    <row r="484" spans="1:245" x14ac:dyDescent="0.35">
      <c r="A484" s="86" t="s">
        <v>869</v>
      </c>
      <c r="B484" s="86" t="s">
        <v>870</v>
      </c>
      <c r="C484" s="86" t="s">
        <v>24</v>
      </c>
      <c r="D484" s="88">
        <v>6000000</v>
      </c>
    </row>
    <row r="485" spans="1:245" x14ac:dyDescent="0.35">
      <c r="A485" s="86" t="s">
        <v>871</v>
      </c>
      <c r="B485" s="86" t="s">
        <v>872</v>
      </c>
      <c r="C485" s="86" t="s">
        <v>24</v>
      </c>
      <c r="D485" s="88">
        <v>6000000</v>
      </c>
      <c r="E485" s="77"/>
      <c r="F485" s="68"/>
      <c r="G485" s="68"/>
      <c r="H485" s="68"/>
      <c r="I485" s="68"/>
      <c r="J485" s="68"/>
      <c r="K485" s="68"/>
      <c r="L485" s="68"/>
      <c r="M485" s="68"/>
      <c r="N485" s="68"/>
      <c r="O485" s="68"/>
      <c r="P485" s="68"/>
      <c r="Q485" s="68"/>
      <c r="R485" s="68"/>
      <c r="S485" s="68"/>
      <c r="T485" s="68"/>
      <c r="U485" s="68"/>
      <c r="V485" s="68"/>
      <c r="W485" s="68"/>
      <c r="X485" s="68"/>
      <c r="Y485" s="68"/>
      <c r="Z485" s="68"/>
      <c r="AA485" s="68"/>
      <c r="AB485" s="68"/>
      <c r="AC485" s="68"/>
      <c r="AD485" s="68"/>
      <c r="AE485" s="68"/>
      <c r="AF485" s="68"/>
      <c r="AG485" s="68"/>
      <c r="AH485" s="68"/>
      <c r="AI485" s="68"/>
      <c r="AJ485" s="68"/>
      <c r="AK485" s="68"/>
      <c r="AL485" s="68"/>
      <c r="AM485" s="68"/>
      <c r="AN485" s="68"/>
      <c r="AO485" s="68"/>
      <c r="AP485" s="68"/>
      <c r="AQ485" s="68"/>
      <c r="AR485" s="68"/>
      <c r="AS485" s="68"/>
      <c r="AT485" s="68"/>
      <c r="AU485" s="68"/>
      <c r="AV485" s="68"/>
      <c r="AW485" s="68"/>
      <c r="AX485" s="68"/>
      <c r="AY485" s="68"/>
      <c r="AZ485" s="68"/>
      <c r="BA485" s="68"/>
      <c r="BB485" s="68"/>
      <c r="BC485" s="68"/>
      <c r="BD485" s="68"/>
      <c r="BE485" s="68"/>
      <c r="BF485" s="68"/>
      <c r="BG485" s="68"/>
      <c r="BH485" s="68"/>
      <c r="BI485" s="68"/>
      <c r="BJ485" s="68"/>
      <c r="BK485" s="68"/>
      <c r="BL485" s="68"/>
      <c r="BM485" s="68"/>
      <c r="BN485" s="68"/>
      <c r="BO485" s="68"/>
      <c r="BP485" s="68"/>
      <c r="BQ485" s="68"/>
      <c r="BR485" s="68"/>
      <c r="BS485" s="68"/>
      <c r="BT485" s="68"/>
      <c r="BU485" s="68"/>
      <c r="BV485" s="68"/>
      <c r="BW485" s="68"/>
      <c r="BX485" s="68"/>
      <c r="BY485" s="68"/>
      <c r="BZ485" s="68"/>
      <c r="CA485" s="68"/>
      <c r="CB485" s="68"/>
      <c r="CC485" s="68"/>
      <c r="CD485" s="68"/>
      <c r="CE485" s="68"/>
      <c r="CF485" s="68"/>
      <c r="CG485" s="68"/>
      <c r="CH485" s="68"/>
      <c r="CI485" s="68"/>
      <c r="CJ485" s="68"/>
      <c r="CK485" s="68"/>
      <c r="CL485" s="68"/>
      <c r="CM485" s="68"/>
      <c r="CN485" s="68"/>
      <c r="CO485" s="68"/>
      <c r="CP485" s="68"/>
      <c r="CQ485" s="68"/>
      <c r="CR485" s="68"/>
      <c r="CS485" s="68"/>
      <c r="CT485" s="68"/>
      <c r="CU485" s="68"/>
      <c r="CV485" s="68"/>
      <c r="CW485" s="68"/>
      <c r="CX485" s="68"/>
      <c r="CY485" s="68"/>
      <c r="CZ485" s="68"/>
      <c r="DA485" s="68"/>
      <c r="DB485" s="68"/>
      <c r="DC485" s="68"/>
      <c r="DD485" s="68"/>
      <c r="DE485" s="68"/>
      <c r="DF485" s="68"/>
      <c r="DG485" s="68"/>
      <c r="DH485" s="68"/>
      <c r="DI485" s="68"/>
      <c r="DJ485" s="68"/>
      <c r="DK485" s="68"/>
      <c r="DL485" s="68"/>
      <c r="DM485" s="68"/>
      <c r="DN485" s="68"/>
      <c r="DO485" s="68"/>
      <c r="DP485" s="68"/>
      <c r="DQ485" s="68"/>
      <c r="DR485" s="68"/>
      <c r="DS485" s="68"/>
      <c r="DT485" s="68"/>
      <c r="DU485" s="68"/>
      <c r="DV485" s="68"/>
      <c r="DW485" s="68"/>
      <c r="DX485" s="68"/>
      <c r="DY485" s="68"/>
      <c r="DZ485" s="68"/>
      <c r="EA485" s="68"/>
      <c r="EB485" s="68"/>
      <c r="EC485" s="68"/>
      <c r="ED485" s="68"/>
      <c r="EE485" s="68"/>
      <c r="EF485" s="68"/>
      <c r="EG485" s="68"/>
      <c r="EH485" s="68"/>
      <c r="EI485" s="68"/>
      <c r="EJ485" s="68"/>
      <c r="EK485" s="68"/>
      <c r="EL485" s="68"/>
      <c r="EM485" s="68"/>
      <c r="EN485" s="68"/>
      <c r="EO485" s="68"/>
      <c r="EP485" s="68"/>
      <c r="EQ485" s="68"/>
      <c r="ER485" s="68"/>
      <c r="ES485" s="68"/>
      <c r="ET485" s="68"/>
      <c r="EU485" s="68"/>
      <c r="EV485" s="68"/>
      <c r="EW485" s="68"/>
      <c r="EX485" s="68"/>
      <c r="EY485" s="68"/>
      <c r="EZ485" s="68"/>
      <c r="FA485" s="68"/>
      <c r="FB485" s="68"/>
      <c r="FC485" s="68"/>
      <c r="FD485" s="68"/>
      <c r="FE485" s="68"/>
      <c r="FF485" s="68"/>
      <c r="FG485" s="68"/>
      <c r="FH485" s="68"/>
      <c r="FI485" s="68"/>
      <c r="FJ485" s="68"/>
      <c r="FK485" s="68"/>
      <c r="FL485" s="68"/>
      <c r="FM485" s="68"/>
      <c r="FN485" s="68"/>
      <c r="FO485" s="68"/>
      <c r="FP485" s="68"/>
      <c r="FQ485" s="68"/>
      <c r="FR485" s="68"/>
      <c r="FS485" s="68"/>
      <c r="FT485" s="68"/>
      <c r="FU485" s="68"/>
      <c r="FV485" s="68"/>
      <c r="FW485" s="68"/>
      <c r="FX485" s="68"/>
      <c r="FY485" s="68"/>
      <c r="FZ485" s="68"/>
      <c r="GA485" s="68"/>
      <c r="GB485" s="68"/>
      <c r="GC485" s="68"/>
      <c r="GD485" s="68"/>
      <c r="GE485" s="68"/>
      <c r="GF485" s="68"/>
      <c r="GG485" s="68"/>
      <c r="GH485" s="68"/>
      <c r="GI485" s="68"/>
      <c r="GJ485" s="68"/>
      <c r="GK485" s="68"/>
      <c r="GL485" s="68"/>
      <c r="GM485" s="68"/>
      <c r="GN485" s="68"/>
      <c r="GO485" s="68"/>
      <c r="GP485" s="68"/>
      <c r="GQ485" s="68"/>
      <c r="GR485" s="68"/>
      <c r="GS485" s="68"/>
      <c r="GT485" s="68"/>
      <c r="GU485" s="68"/>
      <c r="GV485" s="68"/>
      <c r="GW485" s="68"/>
      <c r="GX485" s="68"/>
      <c r="GY485" s="68"/>
      <c r="GZ485" s="68"/>
      <c r="HA485" s="68"/>
      <c r="HB485" s="68"/>
      <c r="HC485" s="68"/>
      <c r="HD485" s="68"/>
      <c r="HE485" s="68"/>
      <c r="HF485" s="68"/>
      <c r="HG485" s="68"/>
      <c r="HH485" s="68"/>
      <c r="HI485" s="68"/>
      <c r="HJ485" s="68"/>
      <c r="HK485" s="68"/>
      <c r="HL485" s="68"/>
      <c r="HM485" s="68"/>
      <c r="HN485" s="68"/>
      <c r="HO485" s="68"/>
      <c r="HP485" s="68"/>
      <c r="HQ485" s="68"/>
      <c r="HR485" s="68"/>
      <c r="HS485" s="68"/>
      <c r="HT485" s="68"/>
      <c r="HU485" s="68"/>
      <c r="HV485" s="68"/>
      <c r="HW485" s="68"/>
      <c r="HX485" s="68"/>
      <c r="HY485" s="68"/>
      <c r="HZ485" s="68"/>
      <c r="IA485" s="68"/>
      <c r="IB485" s="68"/>
      <c r="IC485" s="68"/>
      <c r="ID485" s="68"/>
      <c r="IE485" s="68"/>
      <c r="IF485" s="68"/>
      <c r="IG485" s="68"/>
      <c r="IH485" s="68"/>
      <c r="II485" s="68"/>
      <c r="IJ485" s="68"/>
      <c r="IK485" s="68"/>
    </row>
    <row r="486" spans="1:245" x14ac:dyDescent="0.35">
      <c r="A486" s="86" t="s">
        <v>873</v>
      </c>
      <c r="B486" s="86" t="s">
        <v>874</v>
      </c>
      <c r="C486" s="86" t="s">
        <v>24</v>
      </c>
      <c r="D486" s="88">
        <v>5000000</v>
      </c>
      <c r="E486" s="78"/>
      <c r="F486" s="69"/>
      <c r="G486" s="69"/>
      <c r="H486" s="69"/>
      <c r="I486" s="69"/>
      <c r="J486" s="69"/>
      <c r="K486" s="69"/>
      <c r="L486" s="69"/>
      <c r="M486" s="69"/>
      <c r="N486" s="69"/>
      <c r="O486" s="69"/>
      <c r="P486" s="69"/>
      <c r="Q486" s="69"/>
      <c r="R486" s="69"/>
      <c r="S486" s="69"/>
      <c r="T486" s="69"/>
      <c r="U486" s="69"/>
      <c r="V486" s="69"/>
      <c r="W486" s="69"/>
      <c r="X486" s="69"/>
      <c r="Y486" s="69"/>
      <c r="Z486" s="69"/>
      <c r="AA486" s="69"/>
      <c r="AB486" s="69"/>
      <c r="AC486" s="69"/>
      <c r="AD486" s="69"/>
      <c r="AE486" s="69"/>
      <c r="AF486" s="69"/>
      <c r="AG486" s="69"/>
      <c r="AH486" s="69"/>
      <c r="AI486" s="69"/>
      <c r="AJ486" s="69"/>
      <c r="AK486" s="69"/>
      <c r="AL486" s="69"/>
      <c r="AM486" s="69"/>
      <c r="AN486" s="69"/>
      <c r="AO486" s="69"/>
      <c r="AP486" s="69"/>
      <c r="AQ486" s="69"/>
      <c r="AR486" s="69"/>
      <c r="AS486" s="69"/>
      <c r="AT486" s="69"/>
      <c r="AU486" s="69"/>
      <c r="AV486" s="69"/>
      <c r="AW486" s="69"/>
      <c r="AX486" s="69"/>
      <c r="AY486" s="69"/>
      <c r="AZ486" s="69"/>
      <c r="BA486" s="69"/>
      <c r="BB486" s="69"/>
      <c r="BC486" s="69"/>
      <c r="BD486" s="69"/>
      <c r="BE486" s="69"/>
      <c r="BF486" s="69"/>
      <c r="BG486" s="69"/>
      <c r="BH486" s="69"/>
      <c r="BI486" s="69"/>
      <c r="BJ486" s="69"/>
      <c r="BK486" s="69"/>
      <c r="BL486" s="69"/>
      <c r="BM486" s="69"/>
      <c r="BN486" s="69"/>
      <c r="BO486" s="69"/>
      <c r="BP486" s="69"/>
      <c r="BQ486" s="69"/>
      <c r="BR486" s="69"/>
      <c r="BS486" s="69"/>
      <c r="BT486" s="69"/>
      <c r="BU486" s="69"/>
      <c r="BV486" s="69"/>
      <c r="BW486" s="69"/>
      <c r="BX486" s="69"/>
      <c r="BY486" s="69"/>
      <c r="BZ486" s="69"/>
      <c r="CA486" s="69"/>
      <c r="CB486" s="69"/>
      <c r="CC486" s="69"/>
      <c r="CD486" s="69"/>
      <c r="CE486" s="69"/>
      <c r="CF486" s="69"/>
      <c r="CG486" s="69"/>
      <c r="CH486" s="69"/>
      <c r="CI486" s="69"/>
      <c r="CJ486" s="69"/>
      <c r="CK486" s="69"/>
      <c r="CL486" s="69"/>
      <c r="CM486" s="69"/>
      <c r="CN486" s="69"/>
      <c r="CO486" s="69"/>
      <c r="CP486" s="69"/>
      <c r="CQ486" s="69"/>
      <c r="CR486" s="69"/>
      <c r="CS486" s="69"/>
      <c r="CT486" s="69"/>
      <c r="CU486" s="69"/>
      <c r="CV486" s="69"/>
      <c r="CW486" s="69"/>
      <c r="CX486" s="69"/>
      <c r="CY486" s="69"/>
      <c r="CZ486" s="69"/>
      <c r="DA486" s="69"/>
      <c r="DB486" s="69"/>
      <c r="DC486" s="69"/>
      <c r="DD486" s="69"/>
      <c r="DE486" s="69"/>
      <c r="DF486" s="69"/>
      <c r="DG486" s="69"/>
      <c r="DH486" s="69"/>
      <c r="DI486" s="69"/>
      <c r="DJ486" s="69"/>
      <c r="DK486" s="69"/>
      <c r="DL486" s="69"/>
      <c r="DM486" s="69"/>
      <c r="DN486" s="69"/>
      <c r="DO486" s="69"/>
      <c r="DP486" s="69"/>
      <c r="DQ486" s="69"/>
      <c r="DR486" s="69"/>
      <c r="DS486" s="69"/>
      <c r="DT486" s="69"/>
      <c r="DU486" s="69"/>
      <c r="DV486" s="69"/>
      <c r="DW486" s="69"/>
      <c r="DX486" s="69"/>
      <c r="DY486" s="69"/>
      <c r="DZ486" s="69"/>
      <c r="EA486" s="69"/>
      <c r="EB486" s="69"/>
      <c r="EC486" s="69"/>
      <c r="ED486" s="69"/>
      <c r="EE486" s="69"/>
      <c r="EF486" s="69"/>
      <c r="EG486" s="69"/>
      <c r="EH486" s="69"/>
      <c r="EI486" s="69"/>
      <c r="EJ486" s="69"/>
      <c r="EK486" s="69"/>
      <c r="EL486" s="69"/>
      <c r="EM486" s="69"/>
      <c r="EN486" s="69"/>
      <c r="EO486" s="69"/>
      <c r="EP486" s="69"/>
      <c r="EQ486" s="69"/>
      <c r="ER486" s="69"/>
      <c r="ES486" s="69"/>
      <c r="ET486" s="69"/>
      <c r="EU486" s="69"/>
      <c r="EV486" s="69"/>
      <c r="EW486" s="69"/>
      <c r="EX486" s="69"/>
      <c r="EY486" s="69"/>
      <c r="EZ486" s="69"/>
      <c r="FA486" s="69"/>
      <c r="FB486" s="69"/>
      <c r="FC486" s="69"/>
      <c r="FD486" s="69"/>
      <c r="FE486" s="69"/>
      <c r="FF486" s="69"/>
      <c r="FG486" s="69"/>
      <c r="FH486" s="69"/>
      <c r="FI486" s="69"/>
      <c r="FJ486" s="69"/>
      <c r="FK486" s="69"/>
      <c r="FL486" s="69"/>
      <c r="FM486" s="69"/>
      <c r="FN486" s="69"/>
      <c r="FO486" s="69"/>
      <c r="FP486" s="69"/>
      <c r="FQ486" s="69"/>
      <c r="FR486" s="69"/>
      <c r="FS486" s="69"/>
      <c r="FT486" s="69"/>
      <c r="FU486" s="69"/>
      <c r="FV486" s="69"/>
      <c r="FW486" s="69"/>
      <c r="FX486" s="69"/>
      <c r="FY486" s="69"/>
      <c r="FZ486" s="69"/>
      <c r="GA486" s="69"/>
      <c r="GB486" s="69"/>
      <c r="GC486" s="69"/>
      <c r="GD486" s="69"/>
      <c r="GE486" s="69"/>
      <c r="GF486" s="69"/>
      <c r="GG486" s="69"/>
      <c r="GH486" s="69"/>
      <c r="GI486" s="69"/>
      <c r="GJ486" s="69"/>
      <c r="GK486" s="69"/>
      <c r="GL486" s="69"/>
      <c r="GM486" s="69"/>
      <c r="GN486" s="69"/>
      <c r="GO486" s="69"/>
      <c r="GP486" s="69"/>
      <c r="GQ486" s="69"/>
      <c r="GR486" s="69"/>
      <c r="GS486" s="69"/>
      <c r="GT486" s="69"/>
      <c r="GU486" s="69"/>
      <c r="GV486" s="69"/>
      <c r="GW486" s="69"/>
      <c r="GX486" s="69"/>
      <c r="GY486" s="69"/>
      <c r="GZ486" s="69"/>
      <c r="HA486" s="69"/>
      <c r="HB486" s="69"/>
      <c r="HC486" s="69"/>
      <c r="HD486" s="69"/>
      <c r="HE486" s="69"/>
      <c r="HF486" s="69"/>
      <c r="HG486" s="69"/>
      <c r="HH486" s="69"/>
      <c r="HI486" s="69"/>
      <c r="HJ486" s="69"/>
      <c r="HK486" s="69"/>
      <c r="HL486" s="69"/>
      <c r="HM486" s="69"/>
      <c r="HN486" s="69"/>
      <c r="HO486" s="69"/>
      <c r="HP486" s="69"/>
      <c r="HQ486" s="69"/>
      <c r="HR486" s="69"/>
      <c r="HS486" s="69"/>
      <c r="HT486" s="69"/>
      <c r="HU486" s="69"/>
      <c r="HV486" s="69"/>
      <c r="HW486" s="69"/>
      <c r="HX486" s="69"/>
      <c r="HY486" s="69"/>
      <c r="HZ486" s="69"/>
      <c r="IA486" s="69"/>
      <c r="IB486" s="69"/>
      <c r="IC486" s="69"/>
      <c r="ID486" s="69"/>
      <c r="IE486" s="69"/>
      <c r="IF486" s="69"/>
      <c r="IG486" s="69"/>
      <c r="IH486" s="69"/>
      <c r="II486" s="69"/>
      <c r="IJ486" s="69"/>
      <c r="IK486" s="69"/>
    </row>
    <row r="487" spans="1:245" s="68" customFormat="1" x14ac:dyDescent="0.35">
      <c r="A487" s="86" t="s">
        <v>875</v>
      </c>
      <c r="B487" s="86" t="s">
        <v>876</v>
      </c>
      <c r="C487" s="86" t="s">
        <v>24</v>
      </c>
      <c r="D487" s="88">
        <v>5000000</v>
      </c>
      <c r="E487" s="78"/>
      <c r="F487" s="69"/>
      <c r="G487" s="69"/>
      <c r="H487" s="69"/>
      <c r="I487" s="69"/>
      <c r="J487" s="69"/>
      <c r="K487" s="69"/>
      <c r="L487" s="69"/>
      <c r="M487" s="69"/>
      <c r="N487" s="69"/>
      <c r="O487" s="69"/>
      <c r="P487" s="69"/>
      <c r="Q487" s="69"/>
      <c r="R487" s="69"/>
      <c r="S487" s="69"/>
      <c r="T487" s="69"/>
      <c r="U487" s="69"/>
      <c r="V487" s="69"/>
      <c r="W487" s="69"/>
      <c r="X487" s="69"/>
      <c r="Y487" s="69"/>
      <c r="Z487" s="69"/>
      <c r="AA487" s="69"/>
      <c r="AB487" s="69"/>
      <c r="AC487" s="69"/>
      <c r="AD487" s="69"/>
      <c r="AE487" s="69"/>
      <c r="AF487" s="69"/>
      <c r="AG487" s="69"/>
      <c r="AH487" s="69"/>
      <c r="AI487" s="69"/>
      <c r="AJ487" s="69"/>
      <c r="AK487" s="69"/>
      <c r="AL487" s="69"/>
      <c r="AM487" s="69"/>
      <c r="AN487" s="69"/>
      <c r="AO487" s="69"/>
      <c r="AP487" s="69"/>
      <c r="AQ487" s="69"/>
      <c r="AR487" s="69"/>
      <c r="AS487" s="69"/>
      <c r="AT487" s="69"/>
      <c r="AU487" s="69"/>
      <c r="AV487" s="69"/>
      <c r="AW487" s="69"/>
      <c r="AX487" s="69"/>
      <c r="AY487" s="69"/>
      <c r="AZ487" s="69"/>
      <c r="BA487" s="69"/>
      <c r="BB487" s="69"/>
      <c r="BC487" s="69"/>
      <c r="BD487" s="69"/>
      <c r="BE487" s="69"/>
      <c r="BF487" s="69"/>
      <c r="BG487" s="69"/>
      <c r="BH487" s="69"/>
      <c r="BI487" s="69"/>
      <c r="BJ487" s="69"/>
      <c r="BK487" s="69"/>
      <c r="BL487" s="69"/>
      <c r="BM487" s="69"/>
      <c r="BN487" s="69"/>
      <c r="BO487" s="69"/>
      <c r="BP487" s="69"/>
      <c r="BQ487" s="69"/>
      <c r="BR487" s="69"/>
      <c r="BS487" s="69"/>
      <c r="BT487" s="69"/>
      <c r="BU487" s="69"/>
      <c r="BV487" s="69"/>
      <c r="BW487" s="69"/>
      <c r="BX487" s="69"/>
      <c r="BY487" s="69"/>
      <c r="BZ487" s="69"/>
      <c r="CA487" s="69"/>
      <c r="CB487" s="69"/>
      <c r="CC487" s="69"/>
      <c r="CD487" s="69"/>
      <c r="CE487" s="69"/>
      <c r="CF487" s="69"/>
      <c r="CG487" s="69"/>
      <c r="CH487" s="69"/>
      <c r="CI487" s="69"/>
      <c r="CJ487" s="69"/>
      <c r="CK487" s="69"/>
      <c r="CL487" s="69"/>
      <c r="CM487" s="69"/>
      <c r="CN487" s="69"/>
      <c r="CO487" s="69"/>
      <c r="CP487" s="69"/>
      <c r="CQ487" s="69"/>
      <c r="CR487" s="69"/>
      <c r="CS487" s="69"/>
      <c r="CT487" s="69"/>
      <c r="CU487" s="69"/>
      <c r="CV487" s="69"/>
      <c r="CW487" s="69"/>
      <c r="CX487" s="69"/>
      <c r="CY487" s="69"/>
      <c r="CZ487" s="69"/>
      <c r="DA487" s="69"/>
      <c r="DB487" s="69"/>
      <c r="DC487" s="69"/>
      <c r="DD487" s="69"/>
      <c r="DE487" s="69"/>
      <c r="DF487" s="69"/>
      <c r="DG487" s="69"/>
      <c r="DH487" s="69"/>
      <c r="DI487" s="69"/>
      <c r="DJ487" s="69"/>
      <c r="DK487" s="69"/>
      <c r="DL487" s="69"/>
      <c r="DM487" s="69"/>
      <c r="DN487" s="69"/>
      <c r="DO487" s="69"/>
      <c r="DP487" s="69"/>
      <c r="DQ487" s="69"/>
      <c r="DR487" s="69"/>
      <c r="DS487" s="69"/>
      <c r="DT487" s="69"/>
      <c r="DU487" s="69"/>
      <c r="DV487" s="69"/>
      <c r="DW487" s="69"/>
      <c r="DX487" s="69"/>
      <c r="DY487" s="69"/>
      <c r="DZ487" s="69"/>
      <c r="EA487" s="69"/>
      <c r="EB487" s="69"/>
      <c r="EC487" s="69"/>
      <c r="ED487" s="69"/>
      <c r="EE487" s="69"/>
      <c r="EF487" s="69"/>
      <c r="EG487" s="69"/>
      <c r="EH487" s="69"/>
      <c r="EI487" s="69"/>
      <c r="EJ487" s="69"/>
      <c r="EK487" s="69"/>
      <c r="EL487" s="69"/>
      <c r="EM487" s="69"/>
      <c r="EN487" s="69"/>
      <c r="EO487" s="69"/>
      <c r="EP487" s="69"/>
      <c r="EQ487" s="69"/>
      <c r="ER487" s="69"/>
      <c r="ES487" s="69"/>
      <c r="ET487" s="69"/>
      <c r="EU487" s="69"/>
      <c r="EV487" s="69"/>
      <c r="EW487" s="69"/>
      <c r="EX487" s="69"/>
      <c r="EY487" s="69"/>
      <c r="EZ487" s="69"/>
      <c r="FA487" s="69"/>
      <c r="FB487" s="69"/>
      <c r="FC487" s="69"/>
      <c r="FD487" s="69"/>
      <c r="FE487" s="69"/>
      <c r="FF487" s="69"/>
      <c r="FG487" s="69"/>
      <c r="FH487" s="69"/>
      <c r="FI487" s="69"/>
      <c r="FJ487" s="69"/>
      <c r="FK487" s="69"/>
      <c r="FL487" s="69"/>
      <c r="FM487" s="69"/>
      <c r="FN487" s="69"/>
      <c r="FO487" s="69"/>
      <c r="FP487" s="69"/>
      <c r="FQ487" s="69"/>
      <c r="FR487" s="69"/>
      <c r="FS487" s="69"/>
      <c r="FT487" s="69"/>
      <c r="FU487" s="69"/>
      <c r="FV487" s="69"/>
      <c r="FW487" s="69"/>
      <c r="FX487" s="69"/>
      <c r="FY487" s="69"/>
      <c r="FZ487" s="69"/>
      <c r="GA487" s="69"/>
      <c r="GB487" s="69"/>
      <c r="GC487" s="69"/>
      <c r="GD487" s="69"/>
      <c r="GE487" s="69"/>
      <c r="GF487" s="69"/>
      <c r="GG487" s="69"/>
      <c r="GH487" s="69"/>
      <c r="GI487" s="69"/>
      <c r="GJ487" s="69"/>
      <c r="GK487" s="69"/>
      <c r="GL487" s="69"/>
      <c r="GM487" s="69"/>
      <c r="GN487" s="69"/>
      <c r="GO487" s="69"/>
      <c r="GP487" s="69"/>
      <c r="GQ487" s="69"/>
      <c r="GR487" s="69"/>
      <c r="GS487" s="69"/>
      <c r="GT487" s="69"/>
      <c r="GU487" s="69"/>
      <c r="GV487" s="69"/>
      <c r="GW487" s="69"/>
      <c r="GX487" s="69"/>
      <c r="GY487" s="69"/>
      <c r="GZ487" s="69"/>
      <c r="HA487" s="69"/>
      <c r="HB487" s="69"/>
      <c r="HC487" s="69"/>
      <c r="HD487" s="69"/>
      <c r="HE487" s="69"/>
      <c r="HF487" s="69"/>
      <c r="HG487" s="69"/>
      <c r="HH487" s="69"/>
      <c r="HI487" s="69"/>
      <c r="HJ487" s="69"/>
      <c r="HK487" s="69"/>
      <c r="HL487" s="69"/>
      <c r="HM487" s="69"/>
      <c r="HN487" s="69"/>
      <c r="HO487" s="69"/>
      <c r="HP487" s="69"/>
      <c r="HQ487" s="69"/>
      <c r="HR487" s="69"/>
      <c r="HS487" s="69"/>
      <c r="HT487" s="69"/>
      <c r="HU487" s="69"/>
      <c r="HV487" s="69"/>
      <c r="HW487" s="69"/>
      <c r="HX487" s="69"/>
      <c r="HY487" s="69"/>
      <c r="HZ487" s="69"/>
      <c r="IA487" s="69"/>
      <c r="IB487" s="69"/>
      <c r="IC487" s="69"/>
      <c r="ID487" s="69"/>
      <c r="IE487" s="69"/>
      <c r="IF487" s="69"/>
      <c r="IG487" s="69"/>
      <c r="IH487" s="69"/>
      <c r="II487" s="69"/>
      <c r="IJ487" s="69"/>
      <c r="IK487" s="69"/>
    </row>
    <row r="488" spans="1:245" s="68" customFormat="1" x14ac:dyDescent="0.35">
      <c r="A488" s="86" t="s">
        <v>877</v>
      </c>
      <c r="B488" s="86" t="s">
        <v>878</v>
      </c>
      <c r="C488" s="86" t="s">
        <v>24</v>
      </c>
      <c r="D488" s="88">
        <v>5000000</v>
      </c>
      <c r="E488" s="76"/>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c r="CD488" s="1"/>
      <c r="CE488" s="1"/>
      <c r="CF488" s="1"/>
      <c r="CG488" s="1"/>
      <c r="CH488" s="1"/>
      <c r="CI488" s="1"/>
      <c r="CJ488" s="1"/>
      <c r="CK488" s="1"/>
      <c r="CL488" s="1"/>
      <c r="CM488" s="1"/>
      <c r="CN488" s="1"/>
      <c r="CO488" s="1"/>
      <c r="CP488" s="1"/>
      <c r="CQ488" s="1"/>
      <c r="CR488" s="1"/>
      <c r="CS488" s="1"/>
      <c r="CT488" s="1"/>
      <c r="CU488" s="1"/>
      <c r="CV488" s="1"/>
      <c r="CW488" s="1"/>
      <c r="CX488" s="1"/>
      <c r="CY488" s="1"/>
      <c r="CZ488" s="1"/>
      <c r="DA488" s="1"/>
      <c r="DB488" s="1"/>
      <c r="DC488" s="1"/>
      <c r="DD488" s="1"/>
      <c r="DE488" s="1"/>
      <c r="DF488" s="1"/>
      <c r="DG488" s="1"/>
      <c r="DH488" s="1"/>
      <c r="DI488" s="1"/>
      <c r="DJ488" s="1"/>
      <c r="DK488" s="1"/>
      <c r="DL488" s="1"/>
      <c r="DM488" s="1"/>
      <c r="DN488" s="1"/>
      <c r="DO488" s="1"/>
      <c r="DP488" s="1"/>
      <c r="DQ488" s="1"/>
      <c r="DR488" s="1"/>
      <c r="DS488" s="1"/>
      <c r="DT488" s="1"/>
      <c r="DU488" s="1"/>
      <c r="DV488" s="1"/>
      <c r="DW488" s="1"/>
      <c r="DX488" s="1"/>
      <c r="DY488" s="1"/>
      <c r="DZ488" s="1"/>
      <c r="EA488" s="1"/>
      <c r="EB488" s="1"/>
      <c r="EC488" s="1"/>
      <c r="ED488" s="1"/>
      <c r="EE488" s="1"/>
      <c r="EF488" s="1"/>
      <c r="EG488" s="1"/>
      <c r="EH488" s="1"/>
      <c r="EI488" s="1"/>
      <c r="EJ488" s="1"/>
      <c r="EK488" s="1"/>
      <c r="EL488" s="1"/>
      <c r="EM488" s="1"/>
      <c r="EN488" s="1"/>
      <c r="EO488" s="1"/>
      <c r="EP488" s="1"/>
      <c r="EQ488" s="1"/>
      <c r="ER488" s="1"/>
      <c r="ES488" s="1"/>
      <c r="ET488" s="1"/>
      <c r="EU488" s="1"/>
      <c r="EV488" s="1"/>
      <c r="EW488" s="1"/>
      <c r="EX488" s="1"/>
      <c r="EY488" s="1"/>
      <c r="EZ488" s="1"/>
      <c r="FA488" s="1"/>
      <c r="FB488" s="1"/>
      <c r="FC488" s="1"/>
      <c r="FD488" s="1"/>
      <c r="FE488" s="1"/>
      <c r="FF488" s="1"/>
      <c r="FG488" s="1"/>
      <c r="FH488" s="1"/>
      <c r="FI488" s="1"/>
      <c r="FJ488" s="1"/>
      <c r="FK488" s="1"/>
      <c r="FL488" s="1"/>
      <c r="FM488" s="1"/>
      <c r="FN488" s="1"/>
      <c r="FO488" s="1"/>
      <c r="FP488" s="1"/>
      <c r="FQ488" s="1"/>
      <c r="FR488" s="1"/>
      <c r="FS488" s="1"/>
      <c r="FT488" s="1"/>
      <c r="FU488" s="1"/>
      <c r="FV488" s="1"/>
      <c r="FW488" s="1"/>
      <c r="FX488" s="1"/>
      <c r="FY488" s="1"/>
      <c r="FZ488" s="1"/>
      <c r="GA488" s="1"/>
      <c r="GB488" s="1"/>
      <c r="GC488" s="1"/>
      <c r="GD488" s="1"/>
      <c r="GE488" s="1"/>
      <c r="GF488" s="1"/>
      <c r="GG488" s="1"/>
      <c r="GH488" s="1"/>
      <c r="GI488" s="1"/>
      <c r="GJ488" s="1"/>
      <c r="GK488" s="1"/>
      <c r="GL488" s="1"/>
      <c r="GM488" s="1"/>
      <c r="GN488" s="1"/>
      <c r="GO488" s="1"/>
      <c r="GP488" s="1"/>
      <c r="GQ488" s="1"/>
      <c r="GR488" s="1"/>
      <c r="GS488" s="1"/>
      <c r="GT488" s="1"/>
      <c r="GU488" s="1"/>
      <c r="GV488" s="1"/>
      <c r="GW488" s="1"/>
      <c r="GX488" s="1"/>
      <c r="GY488" s="1"/>
      <c r="GZ488" s="1"/>
      <c r="HA488" s="1"/>
      <c r="HB488" s="1"/>
      <c r="HC488" s="1"/>
      <c r="HD488" s="1"/>
      <c r="HE488" s="1"/>
      <c r="HF488" s="1"/>
      <c r="HG488" s="1"/>
      <c r="HH488" s="1"/>
      <c r="HI488" s="1"/>
      <c r="HJ488" s="1"/>
      <c r="HK488" s="1"/>
      <c r="HL488" s="1"/>
      <c r="HM488" s="1"/>
      <c r="HN488" s="1"/>
      <c r="HO488" s="1"/>
      <c r="HP488" s="1"/>
      <c r="HQ488" s="1"/>
      <c r="HR488" s="1"/>
      <c r="HS488" s="1"/>
      <c r="HT488" s="1"/>
      <c r="HU488" s="1"/>
      <c r="HV488" s="1"/>
      <c r="HW488" s="1"/>
      <c r="HX488" s="1"/>
      <c r="HY488" s="1"/>
      <c r="HZ488" s="1"/>
      <c r="IA488" s="1"/>
      <c r="IB488" s="1"/>
      <c r="IC488" s="1"/>
      <c r="ID488" s="1"/>
      <c r="IE488" s="1"/>
      <c r="IF488" s="1"/>
      <c r="IG488" s="1"/>
      <c r="IH488" s="1"/>
      <c r="II488" s="1"/>
      <c r="IJ488" s="1"/>
      <c r="IK488" s="1"/>
    </row>
    <row r="489" spans="1:245" x14ac:dyDescent="0.35">
      <c r="D489" s="88"/>
      <c r="E489" s="78"/>
      <c r="F489" s="69"/>
      <c r="G489" s="69"/>
      <c r="H489" s="69"/>
      <c r="I489" s="69"/>
      <c r="J489" s="69"/>
      <c r="K489" s="69"/>
      <c r="L489" s="69"/>
      <c r="M489" s="69"/>
      <c r="N489" s="69"/>
      <c r="O489" s="69"/>
      <c r="P489" s="69"/>
      <c r="Q489" s="69"/>
      <c r="R489" s="69"/>
      <c r="S489" s="69"/>
      <c r="T489" s="69"/>
      <c r="U489" s="69"/>
      <c r="V489" s="69"/>
      <c r="W489" s="69"/>
      <c r="X489" s="69"/>
      <c r="Y489" s="69"/>
      <c r="Z489" s="69"/>
      <c r="AA489" s="69"/>
      <c r="AB489" s="69"/>
      <c r="AC489" s="69"/>
      <c r="AD489" s="69"/>
      <c r="AE489" s="69"/>
      <c r="AF489" s="69"/>
      <c r="AG489" s="69"/>
      <c r="AH489" s="69"/>
      <c r="AI489" s="69"/>
      <c r="AJ489" s="69"/>
      <c r="AK489" s="69"/>
      <c r="AL489" s="69"/>
      <c r="AM489" s="69"/>
      <c r="AN489" s="69"/>
      <c r="AO489" s="69"/>
      <c r="AP489" s="69"/>
      <c r="AQ489" s="69"/>
      <c r="AR489" s="69"/>
      <c r="AS489" s="69"/>
      <c r="AT489" s="69"/>
      <c r="AU489" s="69"/>
      <c r="AV489" s="69"/>
      <c r="AW489" s="69"/>
      <c r="AX489" s="69"/>
      <c r="AY489" s="69"/>
      <c r="AZ489" s="69"/>
      <c r="BA489" s="69"/>
      <c r="BB489" s="69"/>
      <c r="BC489" s="69"/>
      <c r="BD489" s="69"/>
      <c r="BE489" s="69"/>
      <c r="BF489" s="69"/>
      <c r="BG489" s="69"/>
      <c r="BH489" s="69"/>
      <c r="BI489" s="69"/>
      <c r="BJ489" s="69"/>
      <c r="BK489" s="69"/>
      <c r="BL489" s="69"/>
      <c r="BM489" s="69"/>
      <c r="BN489" s="69"/>
      <c r="BO489" s="69"/>
      <c r="BP489" s="69"/>
      <c r="BQ489" s="69"/>
      <c r="BR489" s="69"/>
      <c r="BS489" s="69"/>
      <c r="BT489" s="69"/>
      <c r="BU489" s="69"/>
      <c r="BV489" s="69"/>
      <c r="BW489" s="69"/>
      <c r="BX489" s="69"/>
      <c r="BY489" s="69"/>
      <c r="BZ489" s="69"/>
      <c r="CA489" s="69"/>
      <c r="CB489" s="69"/>
      <c r="CC489" s="69"/>
      <c r="CD489" s="69"/>
      <c r="CE489" s="69"/>
      <c r="CF489" s="69"/>
      <c r="CG489" s="69"/>
      <c r="CH489" s="69"/>
      <c r="CI489" s="69"/>
      <c r="CJ489" s="69"/>
      <c r="CK489" s="69"/>
      <c r="CL489" s="69"/>
      <c r="CM489" s="69"/>
      <c r="CN489" s="69"/>
      <c r="CO489" s="69"/>
      <c r="CP489" s="69"/>
      <c r="CQ489" s="69"/>
      <c r="CR489" s="69"/>
      <c r="CS489" s="69"/>
      <c r="CT489" s="69"/>
      <c r="CU489" s="69"/>
      <c r="CV489" s="69"/>
      <c r="CW489" s="69"/>
      <c r="CX489" s="69"/>
      <c r="CY489" s="69"/>
      <c r="CZ489" s="69"/>
      <c r="DA489" s="69"/>
      <c r="DB489" s="69"/>
      <c r="DC489" s="69"/>
      <c r="DD489" s="69"/>
      <c r="DE489" s="69"/>
      <c r="DF489" s="69"/>
      <c r="DG489" s="69"/>
      <c r="DH489" s="69"/>
      <c r="DI489" s="69"/>
      <c r="DJ489" s="69"/>
      <c r="DK489" s="69"/>
      <c r="DL489" s="69"/>
      <c r="DM489" s="69"/>
      <c r="DN489" s="69"/>
      <c r="DO489" s="69"/>
      <c r="DP489" s="69"/>
      <c r="DQ489" s="69"/>
      <c r="DR489" s="69"/>
      <c r="DS489" s="69"/>
      <c r="DT489" s="69"/>
      <c r="DU489" s="69"/>
      <c r="DV489" s="69"/>
      <c r="DW489" s="69"/>
      <c r="DX489" s="69"/>
      <c r="DY489" s="69"/>
      <c r="DZ489" s="69"/>
      <c r="EA489" s="69"/>
      <c r="EB489" s="69"/>
      <c r="EC489" s="69"/>
      <c r="ED489" s="69"/>
      <c r="EE489" s="69"/>
      <c r="EF489" s="69"/>
      <c r="EG489" s="69"/>
      <c r="EH489" s="69"/>
      <c r="EI489" s="69"/>
      <c r="EJ489" s="69"/>
      <c r="EK489" s="69"/>
      <c r="EL489" s="69"/>
      <c r="EM489" s="69"/>
      <c r="EN489" s="69"/>
      <c r="EO489" s="69"/>
      <c r="EP489" s="69"/>
      <c r="EQ489" s="69"/>
      <c r="ER489" s="69"/>
      <c r="ES489" s="69"/>
      <c r="ET489" s="69"/>
      <c r="EU489" s="69"/>
      <c r="EV489" s="69"/>
      <c r="EW489" s="69"/>
      <c r="EX489" s="69"/>
      <c r="EY489" s="69"/>
      <c r="EZ489" s="69"/>
      <c r="FA489" s="69"/>
      <c r="FB489" s="69"/>
      <c r="FC489" s="69"/>
      <c r="FD489" s="69"/>
      <c r="FE489" s="69"/>
      <c r="FF489" s="69"/>
      <c r="FG489" s="69"/>
      <c r="FH489" s="69"/>
      <c r="FI489" s="69"/>
      <c r="FJ489" s="69"/>
      <c r="FK489" s="69"/>
      <c r="FL489" s="69"/>
      <c r="FM489" s="69"/>
      <c r="FN489" s="69"/>
      <c r="FO489" s="69"/>
      <c r="FP489" s="69"/>
      <c r="FQ489" s="69"/>
      <c r="FR489" s="69"/>
      <c r="FS489" s="69"/>
      <c r="FT489" s="69"/>
      <c r="FU489" s="69"/>
      <c r="FV489" s="69"/>
      <c r="FW489" s="69"/>
      <c r="FX489" s="69"/>
      <c r="FY489" s="69"/>
      <c r="FZ489" s="69"/>
      <c r="GA489" s="69"/>
      <c r="GB489" s="69"/>
      <c r="GC489" s="69"/>
      <c r="GD489" s="69"/>
      <c r="GE489" s="69"/>
      <c r="GF489" s="69"/>
      <c r="GG489" s="69"/>
      <c r="GH489" s="69"/>
      <c r="GI489" s="69"/>
      <c r="GJ489" s="69"/>
      <c r="GK489" s="69"/>
      <c r="GL489" s="69"/>
      <c r="GM489" s="69"/>
      <c r="GN489" s="69"/>
      <c r="GO489" s="69"/>
      <c r="GP489" s="69"/>
      <c r="GQ489" s="69"/>
      <c r="GR489" s="69"/>
      <c r="GS489" s="69"/>
      <c r="GT489" s="69"/>
      <c r="GU489" s="69"/>
      <c r="GV489" s="69"/>
      <c r="GW489" s="69"/>
      <c r="GX489" s="69"/>
      <c r="GY489" s="69"/>
      <c r="GZ489" s="69"/>
      <c r="HA489" s="69"/>
      <c r="HB489" s="69"/>
      <c r="HC489" s="69"/>
      <c r="HD489" s="69"/>
      <c r="HE489" s="69"/>
      <c r="HF489" s="69"/>
      <c r="HG489" s="69"/>
      <c r="HH489" s="69"/>
      <c r="HI489" s="69"/>
      <c r="HJ489" s="69"/>
      <c r="HK489" s="69"/>
      <c r="HL489" s="69"/>
      <c r="HM489" s="69"/>
      <c r="HN489" s="69"/>
      <c r="HO489" s="69"/>
      <c r="HP489" s="69"/>
      <c r="HQ489" s="69"/>
      <c r="HR489" s="69"/>
      <c r="HS489" s="69"/>
      <c r="HT489" s="69"/>
      <c r="HU489" s="69"/>
      <c r="HV489" s="69"/>
      <c r="HW489" s="69"/>
      <c r="HX489" s="69"/>
      <c r="HY489" s="69"/>
      <c r="HZ489" s="69"/>
      <c r="IA489" s="69"/>
      <c r="IB489" s="69"/>
      <c r="IC489" s="69"/>
      <c r="ID489" s="69"/>
      <c r="IE489" s="69"/>
      <c r="IF489" s="69"/>
      <c r="IG489" s="69"/>
      <c r="IH489" s="69"/>
      <c r="II489" s="69"/>
      <c r="IJ489" s="69"/>
      <c r="IK489" s="69"/>
    </row>
    <row r="490" spans="1:245" x14ac:dyDescent="0.35">
      <c r="A490" s="86" t="s">
        <v>879</v>
      </c>
      <c r="B490" s="86" t="s">
        <v>880</v>
      </c>
      <c r="C490" s="86" t="s">
        <v>40</v>
      </c>
      <c r="D490" s="88">
        <v>7000000</v>
      </c>
    </row>
    <row r="491" spans="1:245" s="69" customFormat="1" x14ac:dyDescent="0.35">
      <c r="A491" s="86" t="s">
        <v>881</v>
      </c>
      <c r="B491" s="86" t="s">
        <v>882</v>
      </c>
      <c r="C491" s="86" t="s">
        <v>40</v>
      </c>
      <c r="D491" s="88">
        <v>6000000</v>
      </c>
      <c r="E491" s="78"/>
    </row>
    <row r="492" spans="1:245" s="69" customFormat="1" x14ac:dyDescent="0.35">
      <c r="A492" s="86" t="s">
        <v>883</v>
      </c>
      <c r="B492" s="86" t="s">
        <v>884</v>
      </c>
      <c r="C492" s="86" t="s">
        <v>40</v>
      </c>
      <c r="D492" s="88">
        <v>6000000</v>
      </c>
      <c r="E492" s="77"/>
      <c r="F492" s="68"/>
      <c r="G492" s="68"/>
      <c r="H492" s="68"/>
      <c r="I492" s="68"/>
      <c r="J492" s="68"/>
      <c r="K492" s="68"/>
      <c r="L492" s="68"/>
      <c r="M492" s="68"/>
      <c r="N492" s="68"/>
      <c r="O492" s="68"/>
      <c r="P492" s="68"/>
      <c r="Q492" s="68"/>
      <c r="R492" s="68"/>
      <c r="S492" s="68"/>
      <c r="T492" s="68"/>
      <c r="U492" s="68"/>
      <c r="V492" s="68"/>
      <c r="W492" s="68"/>
      <c r="X492" s="68"/>
      <c r="Y492" s="68"/>
      <c r="Z492" s="68"/>
      <c r="AA492" s="68"/>
      <c r="AB492" s="68"/>
      <c r="AC492" s="68"/>
      <c r="AD492" s="68"/>
      <c r="AE492" s="68"/>
      <c r="AF492" s="68"/>
      <c r="AG492" s="68"/>
      <c r="AH492" s="68"/>
      <c r="AI492" s="68"/>
      <c r="AJ492" s="68"/>
      <c r="AK492" s="68"/>
      <c r="AL492" s="68"/>
      <c r="AM492" s="68"/>
      <c r="AN492" s="68"/>
      <c r="AO492" s="68"/>
      <c r="AP492" s="68"/>
      <c r="AQ492" s="68"/>
      <c r="AR492" s="68"/>
      <c r="AS492" s="68"/>
      <c r="AT492" s="68"/>
      <c r="AU492" s="68"/>
      <c r="AV492" s="68"/>
      <c r="AW492" s="68"/>
      <c r="AX492" s="68"/>
      <c r="AY492" s="68"/>
      <c r="AZ492" s="68"/>
      <c r="BA492" s="68"/>
      <c r="BB492" s="68"/>
      <c r="BC492" s="68"/>
      <c r="BD492" s="68"/>
      <c r="BE492" s="68"/>
      <c r="BF492" s="68"/>
      <c r="BG492" s="68"/>
      <c r="BH492" s="68"/>
      <c r="BI492" s="68"/>
      <c r="BJ492" s="68"/>
      <c r="BK492" s="68"/>
      <c r="BL492" s="68"/>
      <c r="BM492" s="68"/>
      <c r="BN492" s="68"/>
      <c r="BO492" s="68"/>
      <c r="BP492" s="68"/>
      <c r="BQ492" s="68"/>
      <c r="BR492" s="68"/>
      <c r="BS492" s="68"/>
      <c r="BT492" s="68"/>
      <c r="BU492" s="68"/>
      <c r="BV492" s="68"/>
      <c r="BW492" s="68"/>
      <c r="BX492" s="68"/>
      <c r="BY492" s="68"/>
      <c r="BZ492" s="68"/>
      <c r="CA492" s="68"/>
      <c r="CB492" s="68"/>
      <c r="CC492" s="68"/>
      <c r="CD492" s="68"/>
      <c r="CE492" s="68"/>
      <c r="CF492" s="68"/>
      <c r="CG492" s="68"/>
      <c r="CH492" s="68"/>
      <c r="CI492" s="68"/>
      <c r="CJ492" s="68"/>
      <c r="CK492" s="68"/>
      <c r="CL492" s="68"/>
      <c r="CM492" s="68"/>
      <c r="CN492" s="68"/>
      <c r="CO492" s="68"/>
      <c r="CP492" s="68"/>
      <c r="CQ492" s="68"/>
      <c r="CR492" s="68"/>
      <c r="CS492" s="68"/>
      <c r="CT492" s="68"/>
      <c r="CU492" s="68"/>
      <c r="CV492" s="68"/>
      <c r="CW492" s="68"/>
      <c r="CX492" s="68"/>
      <c r="CY492" s="68"/>
      <c r="CZ492" s="68"/>
      <c r="DA492" s="68"/>
      <c r="DB492" s="68"/>
      <c r="DC492" s="68"/>
      <c r="DD492" s="68"/>
      <c r="DE492" s="68"/>
      <c r="DF492" s="68"/>
      <c r="DG492" s="68"/>
      <c r="DH492" s="68"/>
      <c r="DI492" s="68"/>
      <c r="DJ492" s="68"/>
      <c r="DK492" s="68"/>
      <c r="DL492" s="68"/>
      <c r="DM492" s="68"/>
      <c r="DN492" s="68"/>
      <c r="DO492" s="68"/>
      <c r="DP492" s="68"/>
      <c r="DQ492" s="68"/>
      <c r="DR492" s="68"/>
      <c r="DS492" s="68"/>
      <c r="DT492" s="68"/>
      <c r="DU492" s="68"/>
      <c r="DV492" s="68"/>
      <c r="DW492" s="68"/>
      <c r="DX492" s="68"/>
      <c r="DY492" s="68"/>
      <c r="DZ492" s="68"/>
      <c r="EA492" s="68"/>
      <c r="EB492" s="68"/>
      <c r="EC492" s="68"/>
      <c r="ED492" s="68"/>
      <c r="EE492" s="68"/>
      <c r="EF492" s="68"/>
      <c r="EG492" s="68"/>
      <c r="EH492" s="68"/>
      <c r="EI492" s="68"/>
      <c r="EJ492" s="68"/>
      <c r="EK492" s="68"/>
      <c r="EL492" s="68"/>
      <c r="EM492" s="68"/>
      <c r="EN492" s="68"/>
      <c r="EO492" s="68"/>
      <c r="EP492" s="68"/>
      <c r="EQ492" s="68"/>
      <c r="ER492" s="68"/>
      <c r="ES492" s="68"/>
      <c r="ET492" s="68"/>
      <c r="EU492" s="68"/>
      <c r="EV492" s="68"/>
      <c r="EW492" s="68"/>
      <c r="EX492" s="68"/>
      <c r="EY492" s="68"/>
      <c r="EZ492" s="68"/>
      <c r="FA492" s="68"/>
      <c r="FB492" s="68"/>
      <c r="FC492" s="68"/>
      <c r="FD492" s="68"/>
      <c r="FE492" s="68"/>
      <c r="FF492" s="68"/>
      <c r="FG492" s="68"/>
      <c r="FH492" s="68"/>
      <c r="FI492" s="68"/>
      <c r="FJ492" s="68"/>
      <c r="FK492" s="68"/>
      <c r="FL492" s="68"/>
      <c r="FM492" s="68"/>
      <c r="FN492" s="68"/>
      <c r="FO492" s="68"/>
      <c r="FP492" s="68"/>
      <c r="FQ492" s="68"/>
      <c r="FR492" s="68"/>
      <c r="FS492" s="68"/>
      <c r="FT492" s="68"/>
      <c r="FU492" s="68"/>
      <c r="FV492" s="68"/>
      <c r="FW492" s="68"/>
      <c r="FX492" s="68"/>
      <c r="FY492" s="68"/>
      <c r="FZ492" s="68"/>
      <c r="GA492" s="68"/>
      <c r="GB492" s="68"/>
      <c r="GC492" s="68"/>
      <c r="GD492" s="68"/>
      <c r="GE492" s="68"/>
      <c r="GF492" s="68"/>
      <c r="GG492" s="68"/>
      <c r="GH492" s="68"/>
      <c r="GI492" s="68"/>
      <c r="GJ492" s="68"/>
      <c r="GK492" s="68"/>
      <c r="GL492" s="68"/>
      <c r="GM492" s="68"/>
      <c r="GN492" s="68"/>
      <c r="GO492" s="68"/>
      <c r="GP492" s="68"/>
      <c r="GQ492" s="68"/>
      <c r="GR492" s="68"/>
      <c r="GS492" s="68"/>
      <c r="GT492" s="68"/>
      <c r="GU492" s="68"/>
      <c r="GV492" s="68"/>
      <c r="GW492" s="68"/>
      <c r="GX492" s="68"/>
      <c r="GY492" s="68"/>
      <c r="GZ492" s="68"/>
      <c r="HA492" s="68"/>
      <c r="HB492" s="68"/>
      <c r="HC492" s="68"/>
      <c r="HD492" s="68"/>
      <c r="HE492" s="68"/>
      <c r="HF492" s="68"/>
      <c r="HG492" s="68"/>
      <c r="HH492" s="68"/>
      <c r="HI492" s="68"/>
      <c r="HJ492" s="68"/>
      <c r="HK492" s="68"/>
      <c r="HL492" s="68"/>
      <c r="HM492" s="68"/>
      <c r="HN492" s="68"/>
      <c r="HO492" s="68"/>
      <c r="HP492" s="68"/>
      <c r="HQ492" s="68"/>
      <c r="HR492" s="68"/>
      <c r="HS492" s="68"/>
      <c r="HT492" s="68"/>
      <c r="HU492" s="68"/>
      <c r="HV492" s="68"/>
      <c r="HW492" s="68"/>
      <c r="HX492" s="68"/>
      <c r="HY492" s="68"/>
      <c r="HZ492" s="68"/>
      <c r="IA492" s="68"/>
      <c r="IB492" s="68"/>
      <c r="IC492" s="68"/>
      <c r="ID492" s="68"/>
      <c r="IE492" s="68"/>
      <c r="IF492" s="68"/>
      <c r="IG492" s="68"/>
      <c r="IH492" s="68"/>
      <c r="II492" s="68"/>
      <c r="IJ492" s="68"/>
      <c r="IK492" s="68"/>
    </row>
    <row r="493" spans="1:245" s="69" customFormat="1" x14ac:dyDescent="0.35">
      <c r="A493" s="86" t="s">
        <v>885</v>
      </c>
      <c r="B493" s="86" t="s">
        <v>886</v>
      </c>
      <c r="C493" s="86" t="s">
        <v>40</v>
      </c>
      <c r="D493" s="88">
        <v>6000000</v>
      </c>
      <c r="E493" s="83"/>
      <c r="F493" s="73"/>
      <c r="G493" s="73"/>
      <c r="H493" s="73"/>
      <c r="I493" s="73"/>
      <c r="J493" s="73"/>
      <c r="K493" s="73"/>
      <c r="L493" s="73"/>
      <c r="M493" s="73"/>
      <c r="N493" s="73"/>
      <c r="O493" s="73"/>
      <c r="P493" s="73"/>
      <c r="Q493" s="73"/>
      <c r="R493" s="73"/>
      <c r="S493" s="73"/>
      <c r="T493" s="73"/>
      <c r="U493" s="73"/>
      <c r="V493" s="73"/>
      <c r="W493" s="73"/>
      <c r="X493" s="73"/>
      <c r="Y493" s="73"/>
      <c r="Z493" s="73"/>
      <c r="AA493" s="73"/>
      <c r="AB493" s="73"/>
      <c r="AC493" s="73"/>
      <c r="AD493" s="73"/>
      <c r="AE493" s="73"/>
      <c r="AF493" s="73"/>
      <c r="AG493" s="73"/>
      <c r="AH493" s="73"/>
      <c r="AI493" s="73"/>
      <c r="AJ493" s="73"/>
      <c r="AK493" s="73"/>
      <c r="AL493" s="73"/>
      <c r="AM493" s="73"/>
      <c r="AN493" s="73"/>
      <c r="AO493" s="73"/>
      <c r="AP493" s="73"/>
      <c r="AQ493" s="73"/>
      <c r="AR493" s="73"/>
      <c r="AS493" s="73"/>
      <c r="AT493" s="73"/>
      <c r="AU493" s="73"/>
      <c r="AV493" s="73"/>
      <c r="AW493" s="73"/>
      <c r="AX493" s="73"/>
      <c r="AY493" s="73"/>
      <c r="AZ493" s="73"/>
      <c r="BA493" s="73"/>
      <c r="BB493" s="73"/>
      <c r="BC493" s="73"/>
      <c r="BD493" s="73"/>
      <c r="BE493" s="73"/>
      <c r="BF493" s="73"/>
      <c r="BG493" s="73"/>
      <c r="BH493" s="73"/>
      <c r="BI493" s="73"/>
      <c r="BJ493" s="73"/>
      <c r="BK493" s="73"/>
      <c r="BL493" s="73"/>
      <c r="BM493" s="73"/>
      <c r="BN493" s="73"/>
      <c r="BO493" s="73"/>
      <c r="BP493" s="73"/>
      <c r="BQ493" s="73"/>
      <c r="BR493" s="73"/>
      <c r="BS493" s="73"/>
      <c r="BT493" s="73"/>
      <c r="BU493" s="73"/>
      <c r="BV493" s="73"/>
      <c r="BW493" s="73"/>
      <c r="BX493" s="73"/>
      <c r="BY493" s="73"/>
      <c r="BZ493" s="73"/>
      <c r="CA493" s="73"/>
      <c r="CB493" s="73"/>
      <c r="CC493" s="73"/>
      <c r="CD493" s="73"/>
      <c r="CE493" s="73"/>
      <c r="CF493" s="73"/>
      <c r="CG493" s="73"/>
      <c r="CH493" s="73"/>
      <c r="CI493" s="73"/>
      <c r="CJ493" s="73"/>
      <c r="CK493" s="73"/>
      <c r="CL493" s="73"/>
      <c r="CM493" s="73"/>
      <c r="CN493" s="73"/>
      <c r="CO493" s="73"/>
      <c r="CP493" s="73"/>
      <c r="CQ493" s="73"/>
      <c r="CR493" s="73"/>
      <c r="CS493" s="73"/>
      <c r="CT493" s="73"/>
      <c r="CU493" s="73"/>
      <c r="CV493" s="73"/>
      <c r="CW493" s="73"/>
      <c r="CX493" s="73"/>
      <c r="CY493" s="73"/>
      <c r="CZ493" s="73"/>
      <c r="DA493" s="73"/>
      <c r="DB493" s="73"/>
      <c r="DC493" s="73"/>
      <c r="DD493" s="73"/>
      <c r="DE493" s="73"/>
      <c r="DF493" s="73"/>
      <c r="DG493" s="73"/>
      <c r="DH493" s="73"/>
      <c r="DI493" s="73"/>
      <c r="DJ493" s="73"/>
      <c r="DK493" s="73"/>
      <c r="DL493" s="73"/>
      <c r="DM493" s="73"/>
      <c r="DN493" s="73"/>
      <c r="DO493" s="73"/>
      <c r="DP493" s="73"/>
      <c r="DQ493" s="73"/>
      <c r="DR493" s="73"/>
      <c r="DS493" s="73"/>
      <c r="DT493" s="73"/>
      <c r="DU493" s="73"/>
      <c r="DV493" s="73"/>
      <c r="DW493" s="73"/>
      <c r="DX493" s="73"/>
      <c r="DY493" s="73"/>
      <c r="DZ493" s="73"/>
      <c r="EA493" s="73"/>
      <c r="EB493" s="73"/>
      <c r="EC493" s="73"/>
      <c r="ED493" s="73"/>
      <c r="EE493" s="73"/>
      <c r="EF493" s="73"/>
      <c r="EG493" s="73"/>
      <c r="EH493" s="73"/>
      <c r="EI493" s="73"/>
      <c r="EJ493" s="73"/>
      <c r="EK493" s="73"/>
      <c r="EL493" s="73"/>
      <c r="EM493" s="73"/>
      <c r="EN493" s="73"/>
      <c r="EO493" s="73"/>
      <c r="EP493" s="73"/>
      <c r="EQ493" s="73"/>
      <c r="ER493" s="73"/>
      <c r="ES493" s="73"/>
      <c r="ET493" s="73"/>
      <c r="EU493" s="73"/>
      <c r="EV493" s="73"/>
      <c r="EW493" s="73"/>
      <c r="EX493" s="73"/>
      <c r="EY493" s="73"/>
      <c r="EZ493" s="73"/>
      <c r="FA493" s="73"/>
      <c r="FB493" s="73"/>
      <c r="FC493" s="73"/>
      <c r="FD493" s="73"/>
      <c r="FE493" s="73"/>
      <c r="FF493" s="73"/>
      <c r="FG493" s="73"/>
      <c r="FH493" s="73"/>
      <c r="FI493" s="73"/>
      <c r="FJ493" s="73"/>
      <c r="FK493" s="73"/>
      <c r="FL493" s="73"/>
      <c r="FM493" s="73"/>
      <c r="FN493" s="73"/>
      <c r="FO493" s="73"/>
      <c r="FP493" s="73"/>
      <c r="FQ493" s="73"/>
      <c r="FR493" s="73"/>
      <c r="FS493" s="73"/>
      <c r="FT493" s="73"/>
      <c r="FU493" s="73"/>
      <c r="FV493" s="73"/>
      <c r="FW493" s="73"/>
      <c r="FX493" s="73"/>
      <c r="FY493" s="73"/>
      <c r="FZ493" s="73"/>
      <c r="GA493" s="73"/>
      <c r="GB493" s="73"/>
      <c r="GC493" s="73"/>
      <c r="GD493" s="73"/>
      <c r="GE493" s="73"/>
      <c r="GF493" s="73"/>
      <c r="GG493" s="73"/>
      <c r="GH493" s="73"/>
      <c r="GI493" s="73"/>
      <c r="GJ493" s="73"/>
      <c r="GK493" s="73"/>
      <c r="GL493" s="73"/>
      <c r="GM493" s="73"/>
      <c r="GN493" s="73"/>
      <c r="GO493" s="73"/>
      <c r="GP493" s="73"/>
      <c r="GQ493" s="73"/>
      <c r="GR493" s="73"/>
      <c r="GS493" s="73"/>
      <c r="GT493" s="73"/>
      <c r="GU493" s="73"/>
      <c r="GV493" s="73"/>
      <c r="GW493" s="73"/>
      <c r="GX493" s="73"/>
      <c r="GY493" s="73"/>
      <c r="GZ493" s="73"/>
      <c r="HA493" s="73"/>
      <c r="HB493" s="73"/>
      <c r="HC493" s="73"/>
      <c r="HD493" s="73"/>
      <c r="HE493" s="73"/>
      <c r="HF493" s="73"/>
      <c r="HG493" s="73"/>
      <c r="HH493" s="73"/>
      <c r="HI493" s="73"/>
      <c r="HJ493" s="73"/>
      <c r="HK493" s="73"/>
      <c r="HL493" s="73"/>
      <c r="HM493" s="73"/>
      <c r="HN493" s="73"/>
      <c r="HO493" s="73"/>
      <c r="HP493" s="73"/>
      <c r="HQ493" s="73"/>
      <c r="HR493" s="73"/>
      <c r="HS493" s="73"/>
      <c r="HT493" s="73"/>
      <c r="HU493" s="73"/>
      <c r="HV493" s="73"/>
      <c r="HW493" s="73"/>
      <c r="HX493" s="73"/>
      <c r="HY493" s="73"/>
      <c r="HZ493" s="73"/>
      <c r="IA493" s="73"/>
      <c r="IB493" s="73"/>
      <c r="IC493" s="73"/>
      <c r="ID493" s="73"/>
      <c r="IE493" s="73"/>
      <c r="IF493" s="73"/>
      <c r="IG493" s="73"/>
      <c r="IH493" s="73"/>
      <c r="II493" s="73"/>
      <c r="IJ493" s="73"/>
      <c r="IK493" s="73"/>
    </row>
    <row r="494" spans="1:245" s="69" customFormat="1" x14ac:dyDescent="0.35">
      <c r="A494" s="86" t="s">
        <v>887</v>
      </c>
      <c r="B494" s="86" t="s">
        <v>888</v>
      </c>
      <c r="C494" s="86" t="s">
        <v>40</v>
      </c>
      <c r="D494" s="88">
        <v>5000000</v>
      </c>
      <c r="E494" s="76"/>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c r="CD494" s="1"/>
      <c r="CE494" s="1"/>
      <c r="CF494" s="1"/>
      <c r="CG494" s="1"/>
      <c r="CH494" s="1"/>
      <c r="CI494" s="1"/>
      <c r="CJ494" s="1"/>
      <c r="CK494" s="1"/>
      <c r="CL494" s="1"/>
      <c r="CM494" s="1"/>
      <c r="CN494" s="1"/>
      <c r="CO494" s="1"/>
      <c r="CP494" s="1"/>
      <c r="CQ494" s="1"/>
      <c r="CR494" s="1"/>
      <c r="CS494" s="1"/>
      <c r="CT494" s="1"/>
      <c r="CU494" s="1"/>
      <c r="CV494" s="1"/>
      <c r="CW494" s="1"/>
      <c r="CX494" s="1"/>
      <c r="CY494" s="1"/>
      <c r="CZ494" s="1"/>
      <c r="DA494" s="1"/>
      <c r="DB494" s="1"/>
      <c r="DC494" s="1"/>
      <c r="DD494" s="1"/>
      <c r="DE494" s="1"/>
      <c r="DF494" s="1"/>
      <c r="DG494" s="1"/>
      <c r="DH494" s="1"/>
      <c r="DI494" s="1"/>
      <c r="DJ494" s="1"/>
      <c r="DK494" s="1"/>
      <c r="DL494" s="1"/>
      <c r="DM494" s="1"/>
      <c r="DN494" s="1"/>
      <c r="DO494" s="1"/>
      <c r="DP494" s="1"/>
      <c r="DQ494" s="1"/>
      <c r="DR494" s="1"/>
      <c r="DS494" s="1"/>
      <c r="DT494" s="1"/>
      <c r="DU494" s="1"/>
      <c r="DV494" s="1"/>
      <c r="DW494" s="1"/>
      <c r="DX494" s="1"/>
      <c r="DY494" s="1"/>
      <c r="DZ494" s="1"/>
      <c r="EA494" s="1"/>
      <c r="EB494" s="1"/>
      <c r="EC494" s="1"/>
      <c r="ED494" s="1"/>
      <c r="EE494" s="1"/>
      <c r="EF494" s="1"/>
      <c r="EG494" s="1"/>
      <c r="EH494" s="1"/>
      <c r="EI494" s="1"/>
      <c r="EJ494" s="1"/>
      <c r="EK494" s="1"/>
      <c r="EL494" s="1"/>
      <c r="EM494" s="1"/>
      <c r="EN494" s="1"/>
      <c r="EO494" s="1"/>
      <c r="EP494" s="1"/>
      <c r="EQ494" s="1"/>
      <c r="ER494" s="1"/>
      <c r="ES494" s="1"/>
      <c r="ET494" s="1"/>
      <c r="EU494" s="1"/>
      <c r="EV494" s="1"/>
      <c r="EW494" s="1"/>
      <c r="EX494" s="1"/>
      <c r="EY494" s="1"/>
      <c r="EZ494" s="1"/>
      <c r="FA494" s="1"/>
      <c r="FB494" s="1"/>
      <c r="FC494" s="1"/>
      <c r="FD494" s="1"/>
      <c r="FE494" s="1"/>
      <c r="FF494" s="1"/>
      <c r="FG494" s="1"/>
      <c r="FH494" s="1"/>
      <c r="FI494" s="1"/>
      <c r="FJ494" s="1"/>
      <c r="FK494" s="1"/>
      <c r="FL494" s="1"/>
      <c r="FM494" s="1"/>
      <c r="FN494" s="1"/>
      <c r="FO494" s="1"/>
      <c r="FP494" s="1"/>
      <c r="FQ494" s="1"/>
      <c r="FR494" s="1"/>
      <c r="FS494" s="1"/>
      <c r="FT494" s="1"/>
      <c r="FU494" s="1"/>
      <c r="FV494" s="1"/>
      <c r="FW494" s="1"/>
      <c r="FX494" s="1"/>
      <c r="FY494" s="1"/>
      <c r="FZ494" s="1"/>
      <c r="GA494" s="1"/>
      <c r="GB494" s="1"/>
      <c r="GC494" s="1"/>
      <c r="GD494" s="1"/>
      <c r="GE494" s="1"/>
      <c r="GF494" s="1"/>
      <c r="GG494" s="1"/>
      <c r="GH494" s="1"/>
      <c r="GI494" s="1"/>
      <c r="GJ494" s="1"/>
      <c r="GK494" s="1"/>
      <c r="GL494" s="1"/>
      <c r="GM494" s="1"/>
      <c r="GN494" s="1"/>
      <c r="GO494" s="1"/>
      <c r="GP494" s="1"/>
      <c r="GQ494" s="1"/>
      <c r="GR494" s="1"/>
      <c r="GS494" s="1"/>
      <c r="GT494" s="1"/>
      <c r="GU494" s="1"/>
      <c r="GV494" s="1"/>
      <c r="GW494" s="1"/>
      <c r="GX494" s="1"/>
      <c r="GY494" s="1"/>
      <c r="GZ494" s="1"/>
      <c r="HA494" s="1"/>
      <c r="HB494" s="1"/>
      <c r="HC494" s="1"/>
      <c r="HD494" s="1"/>
      <c r="HE494" s="1"/>
      <c r="HF494" s="1"/>
      <c r="HG494" s="1"/>
      <c r="HH494" s="1"/>
      <c r="HI494" s="1"/>
      <c r="HJ494" s="1"/>
      <c r="HK494" s="1"/>
      <c r="HL494" s="1"/>
      <c r="HM494" s="1"/>
      <c r="HN494" s="1"/>
      <c r="HO494" s="1"/>
      <c r="HP494" s="1"/>
      <c r="HQ494" s="1"/>
      <c r="HR494" s="1"/>
      <c r="HS494" s="1"/>
      <c r="HT494" s="1"/>
      <c r="HU494" s="1"/>
      <c r="HV494" s="1"/>
      <c r="HW494" s="1"/>
      <c r="HX494" s="1"/>
      <c r="HY494" s="1"/>
      <c r="HZ494" s="1"/>
      <c r="IA494" s="1"/>
      <c r="IB494" s="1"/>
      <c r="IC494" s="1"/>
      <c r="ID494" s="1"/>
      <c r="IE494" s="1"/>
      <c r="IF494" s="1"/>
      <c r="IG494" s="1"/>
      <c r="IH494" s="1"/>
      <c r="II494" s="1"/>
      <c r="IJ494" s="1"/>
      <c r="IK494" s="1"/>
    </row>
    <row r="495" spans="1:245" x14ac:dyDescent="0.35">
      <c r="D495" s="88"/>
    </row>
    <row r="496" spans="1:245" s="69" customFormat="1" x14ac:dyDescent="0.35">
      <c r="A496" s="86"/>
      <c r="B496" s="86"/>
      <c r="C496" s="86"/>
      <c r="D496" s="88"/>
      <c r="E496" s="77"/>
      <c r="F496" s="68"/>
      <c r="G496" s="68"/>
      <c r="H496" s="68"/>
      <c r="I496" s="68"/>
      <c r="J496" s="68"/>
      <c r="K496" s="68"/>
      <c r="L496" s="68"/>
      <c r="M496" s="68"/>
      <c r="N496" s="68"/>
      <c r="O496" s="68"/>
      <c r="P496" s="68"/>
      <c r="Q496" s="68"/>
      <c r="R496" s="68"/>
      <c r="S496" s="68"/>
      <c r="T496" s="68"/>
      <c r="U496" s="68"/>
      <c r="V496" s="68"/>
      <c r="W496" s="68"/>
      <c r="X496" s="68"/>
      <c r="Y496" s="68"/>
      <c r="Z496" s="68"/>
      <c r="AA496" s="68"/>
      <c r="AB496" s="68"/>
      <c r="AC496" s="68"/>
      <c r="AD496" s="68"/>
      <c r="AE496" s="68"/>
      <c r="AF496" s="68"/>
      <c r="AG496" s="68"/>
      <c r="AH496" s="68"/>
      <c r="AI496" s="68"/>
      <c r="AJ496" s="68"/>
      <c r="AK496" s="68"/>
      <c r="AL496" s="68"/>
      <c r="AM496" s="68"/>
      <c r="AN496" s="68"/>
      <c r="AO496" s="68"/>
      <c r="AP496" s="68"/>
      <c r="AQ496" s="68"/>
      <c r="AR496" s="68"/>
      <c r="AS496" s="68"/>
      <c r="AT496" s="68"/>
      <c r="AU496" s="68"/>
      <c r="AV496" s="68"/>
      <c r="AW496" s="68"/>
      <c r="AX496" s="68"/>
      <c r="AY496" s="68"/>
      <c r="AZ496" s="68"/>
      <c r="BA496" s="68"/>
      <c r="BB496" s="68"/>
      <c r="BC496" s="68"/>
      <c r="BD496" s="68"/>
      <c r="BE496" s="68"/>
      <c r="BF496" s="68"/>
      <c r="BG496" s="68"/>
      <c r="BH496" s="68"/>
      <c r="BI496" s="68"/>
      <c r="BJ496" s="68"/>
      <c r="BK496" s="68"/>
      <c r="BL496" s="68"/>
      <c r="BM496" s="68"/>
      <c r="BN496" s="68"/>
      <c r="BO496" s="68"/>
      <c r="BP496" s="68"/>
      <c r="BQ496" s="68"/>
      <c r="BR496" s="68"/>
      <c r="BS496" s="68"/>
      <c r="BT496" s="68"/>
      <c r="BU496" s="68"/>
      <c r="BV496" s="68"/>
      <c r="BW496" s="68"/>
      <c r="BX496" s="68"/>
      <c r="BY496" s="68"/>
      <c r="BZ496" s="68"/>
      <c r="CA496" s="68"/>
      <c r="CB496" s="68"/>
      <c r="CC496" s="68"/>
      <c r="CD496" s="68"/>
      <c r="CE496" s="68"/>
      <c r="CF496" s="68"/>
      <c r="CG496" s="68"/>
      <c r="CH496" s="68"/>
      <c r="CI496" s="68"/>
      <c r="CJ496" s="68"/>
      <c r="CK496" s="68"/>
      <c r="CL496" s="68"/>
      <c r="CM496" s="68"/>
      <c r="CN496" s="68"/>
      <c r="CO496" s="68"/>
      <c r="CP496" s="68"/>
      <c r="CQ496" s="68"/>
      <c r="CR496" s="68"/>
      <c r="CS496" s="68"/>
      <c r="CT496" s="68"/>
      <c r="CU496" s="68"/>
      <c r="CV496" s="68"/>
      <c r="CW496" s="68"/>
      <c r="CX496" s="68"/>
      <c r="CY496" s="68"/>
      <c r="CZ496" s="68"/>
      <c r="DA496" s="68"/>
      <c r="DB496" s="68"/>
      <c r="DC496" s="68"/>
      <c r="DD496" s="68"/>
      <c r="DE496" s="68"/>
      <c r="DF496" s="68"/>
      <c r="DG496" s="68"/>
      <c r="DH496" s="68"/>
      <c r="DI496" s="68"/>
      <c r="DJ496" s="68"/>
      <c r="DK496" s="68"/>
      <c r="DL496" s="68"/>
      <c r="DM496" s="68"/>
      <c r="DN496" s="68"/>
      <c r="DO496" s="68"/>
      <c r="DP496" s="68"/>
      <c r="DQ496" s="68"/>
      <c r="DR496" s="68"/>
      <c r="DS496" s="68"/>
      <c r="DT496" s="68"/>
      <c r="DU496" s="68"/>
      <c r="DV496" s="68"/>
      <c r="DW496" s="68"/>
      <c r="DX496" s="68"/>
      <c r="DY496" s="68"/>
      <c r="DZ496" s="68"/>
      <c r="EA496" s="68"/>
      <c r="EB496" s="68"/>
      <c r="EC496" s="68"/>
      <c r="ED496" s="68"/>
      <c r="EE496" s="68"/>
      <c r="EF496" s="68"/>
      <c r="EG496" s="68"/>
      <c r="EH496" s="68"/>
      <c r="EI496" s="68"/>
      <c r="EJ496" s="68"/>
      <c r="EK496" s="68"/>
      <c r="EL496" s="68"/>
      <c r="EM496" s="68"/>
      <c r="EN496" s="68"/>
      <c r="EO496" s="68"/>
      <c r="EP496" s="68"/>
      <c r="EQ496" s="68"/>
      <c r="ER496" s="68"/>
      <c r="ES496" s="68"/>
      <c r="ET496" s="68"/>
      <c r="EU496" s="68"/>
      <c r="EV496" s="68"/>
      <c r="EW496" s="68"/>
      <c r="EX496" s="68"/>
      <c r="EY496" s="68"/>
      <c r="EZ496" s="68"/>
      <c r="FA496" s="68"/>
      <c r="FB496" s="68"/>
      <c r="FC496" s="68"/>
      <c r="FD496" s="68"/>
      <c r="FE496" s="68"/>
      <c r="FF496" s="68"/>
      <c r="FG496" s="68"/>
      <c r="FH496" s="68"/>
      <c r="FI496" s="68"/>
      <c r="FJ496" s="68"/>
      <c r="FK496" s="68"/>
      <c r="FL496" s="68"/>
      <c r="FM496" s="68"/>
      <c r="FN496" s="68"/>
      <c r="FO496" s="68"/>
      <c r="FP496" s="68"/>
      <c r="FQ496" s="68"/>
      <c r="FR496" s="68"/>
      <c r="FS496" s="68"/>
      <c r="FT496" s="68"/>
      <c r="FU496" s="68"/>
      <c r="FV496" s="68"/>
      <c r="FW496" s="68"/>
      <c r="FX496" s="68"/>
      <c r="FY496" s="68"/>
      <c r="FZ496" s="68"/>
      <c r="GA496" s="68"/>
      <c r="GB496" s="68"/>
      <c r="GC496" s="68"/>
      <c r="GD496" s="68"/>
      <c r="GE496" s="68"/>
      <c r="GF496" s="68"/>
      <c r="GG496" s="68"/>
      <c r="GH496" s="68"/>
      <c r="GI496" s="68"/>
      <c r="GJ496" s="68"/>
      <c r="GK496" s="68"/>
      <c r="GL496" s="68"/>
      <c r="GM496" s="68"/>
      <c r="GN496" s="68"/>
      <c r="GO496" s="68"/>
      <c r="GP496" s="68"/>
      <c r="GQ496" s="68"/>
      <c r="GR496" s="68"/>
      <c r="GS496" s="68"/>
      <c r="GT496" s="68"/>
      <c r="GU496" s="68"/>
      <c r="GV496" s="68"/>
      <c r="GW496" s="68"/>
      <c r="GX496" s="68"/>
      <c r="GY496" s="68"/>
      <c r="GZ496" s="68"/>
      <c r="HA496" s="68"/>
      <c r="HB496" s="68"/>
      <c r="HC496" s="68"/>
      <c r="HD496" s="68"/>
      <c r="HE496" s="68"/>
      <c r="HF496" s="68"/>
      <c r="HG496" s="68"/>
      <c r="HH496" s="68"/>
      <c r="HI496" s="68"/>
      <c r="HJ496" s="68"/>
      <c r="HK496" s="68"/>
      <c r="HL496" s="68"/>
      <c r="HM496" s="68"/>
      <c r="HN496" s="68"/>
      <c r="HO496" s="68"/>
      <c r="HP496" s="68"/>
      <c r="HQ496" s="68"/>
      <c r="HR496" s="68"/>
      <c r="HS496" s="68"/>
      <c r="HT496" s="68"/>
      <c r="HU496" s="68"/>
      <c r="HV496" s="68"/>
      <c r="HW496" s="68"/>
      <c r="HX496" s="68"/>
      <c r="HY496" s="68"/>
      <c r="HZ496" s="68"/>
      <c r="IA496" s="68"/>
      <c r="IB496" s="68"/>
      <c r="IC496" s="68"/>
      <c r="ID496" s="68"/>
      <c r="IE496" s="68"/>
      <c r="IF496" s="68"/>
      <c r="IG496" s="68"/>
      <c r="IH496" s="68"/>
      <c r="II496" s="68"/>
      <c r="IJ496" s="68"/>
      <c r="IK496" s="68"/>
    </row>
    <row r="497" spans="1:245" x14ac:dyDescent="0.35">
      <c r="B497" s="87" t="s">
        <v>573</v>
      </c>
      <c r="D497" s="88"/>
    </row>
    <row r="498" spans="1:245" x14ac:dyDescent="0.35">
      <c r="A498" s="86" t="s">
        <v>574</v>
      </c>
      <c r="B498" s="86" t="s">
        <v>575</v>
      </c>
      <c r="C498" s="86" t="s">
        <v>6</v>
      </c>
      <c r="D498" s="88">
        <v>10000000</v>
      </c>
      <c r="E498" s="79"/>
      <c r="F498" s="71"/>
      <c r="G498" s="71"/>
      <c r="H498" s="71"/>
      <c r="I498" s="71"/>
      <c r="J498" s="71"/>
      <c r="K498" s="71"/>
      <c r="L498" s="71"/>
      <c r="M498" s="71"/>
      <c r="N498" s="71"/>
      <c r="O498" s="71"/>
      <c r="P498" s="71"/>
      <c r="Q498" s="71"/>
      <c r="R498" s="71"/>
      <c r="S498" s="71"/>
      <c r="T498" s="71"/>
      <c r="U498" s="71"/>
      <c r="V498" s="71"/>
      <c r="W498" s="71"/>
      <c r="X498" s="71"/>
      <c r="Y498" s="71"/>
      <c r="Z498" s="71"/>
      <c r="AA498" s="71"/>
      <c r="AB498" s="71"/>
      <c r="AC498" s="71"/>
      <c r="AD498" s="71"/>
      <c r="AE498" s="71"/>
      <c r="AF498" s="71"/>
      <c r="AG498" s="71"/>
      <c r="AH498" s="71"/>
      <c r="AI498" s="71"/>
      <c r="AJ498" s="71"/>
      <c r="AK498" s="71"/>
      <c r="AL498" s="71"/>
      <c r="AM498" s="71"/>
      <c r="AN498" s="71"/>
      <c r="AO498" s="71"/>
      <c r="AP498" s="71"/>
      <c r="AQ498" s="71"/>
      <c r="AR498" s="71"/>
      <c r="AS498" s="71"/>
      <c r="AT498" s="71"/>
      <c r="AU498" s="71"/>
      <c r="AV498" s="71"/>
      <c r="AW498" s="71"/>
      <c r="AX498" s="71"/>
      <c r="AY498" s="71"/>
      <c r="AZ498" s="71"/>
      <c r="BA498" s="71"/>
      <c r="BB498" s="71"/>
      <c r="BC498" s="71"/>
      <c r="BD498" s="71"/>
      <c r="BE498" s="71"/>
      <c r="BF498" s="71"/>
      <c r="BG498" s="71"/>
      <c r="BH498" s="71"/>
      <c r="BI498" s="71"/>
      <c r="BJ498" s="71"/>
      <c r="BK498" s="71"/>
      <c r="BL498" s="71"/>
      <c r="BM498" s="71"/>
      <c r="BN498" s="71"/>
      <c r="BO498" s="71"/>
      <c r="BP498" s="71"/>
      <c r="BQ498" s="71"/>
      <c r="BR498" s="71"/>
      <c r="BS498" s="71"/>
      <c r="BT498" s="71"/>
      <c r="BU498" s="71"/>
      <c r="BV498" s="71"/>
      <c r="BW498" s="71"/>
      <c r="BX498" s="71"/>
      <c r="BY498" s="71"/>
      <c r="BZ498" s="71"/>
      <c r="CA498" s="71"/>
      <c r="CB498" s="71"/>
      <c r="CC498" s="71"/>
      <c r="CD498" s="71"/>
      <c r="CE498" s="71"/>
      <c r="CF498" s="71"/>
      <c r="CG498" s="71"/>
      <c r="CH498" s="71"/>
      <c r="CI498" s="71"/>
      <c r="CJ498" s="71"/>
      <c r="CK498" s="71"/>
      <c r="CL498" s="71"/>
      <c r="CM498" s="71"/>
      <c r="CN498" s="71"/>
      <c r="CO498" s="71"/>
      <c r="CP498" s="71"/>
      <c r="CQ498" s="71"/>
      <c r="CR498" s="71"/>
      <c r="CS498" s="71"/>
      <c r="CT498" s="71"/>
      <c r="CU498" s="71"/>
      <c r="CV498" s="71"/>
      <c r="CW498" s="71"/>
      <c r="CX498" s="71"/>
      <c r="CY498" s="71"/>
      <c r="CZ498" s="71"/>
      <c r="DA498" s="71"/>
      <c r="DB498" s="71"/>
      <c r="DC498" s="71"/>
      <c r="DD498" s="71"/>
      <c r="DE498" s="71"/>
      <c r="DF498" s="71"/>
      <c r="DG498" s="71"/>
      <c r="DH498" s="71"/>
      <c r="DI498" s="71"/>
      <c r="DJ498" s="71"/>
      <c r="DK498" s="71"/>
      <c r="DL498" s="71"/>
      <c r="DM498" s="71"/>
      <c r="DN498" s="71"/>
      <c r="DO498" s="71"/>
      <c r="DP498" s="71"/>
      <c r="DQ498" s="71"/>
      <c r="DR498" s="71"/>
      <c r="DS498" s="71"/>
      <c r="DT498" s="71"/>
      <c r="DU498" s="71"/>
      <c r="DV498" s="71"/>
      <c r="DW498" s="71"/>
      <c r="DX498" s="71"/>
      <c r="DY498" s="71"/>
      <c r="DZ498" s="71"/>
      <c r="EA498" s="71"/>
      <c r="EB498" s="71"/>
      <c r="EC498" s="71"/>
      <c r="ED498" s="71"/>
      <c r="EE498" s="71"/>
      <c r="EF498" s="71"/>
      <c r="EG498" s="71"/>
      <c r="EH498" s="71"/>
      <c r="EI498" s="71"/>
      <c r="EJ498" s="71"/>
      <c r="EK498" s="71"/>
      <c r="EL498" s="71"/>
      <c r="EM498" s="71"/>
      <c r="EN498" s="71"/>
      <c r="EO498" s="71"/>
      <c r="EP498" s="71"/>
      <c r="EQ498" s="71"/>
      <c r="ER498" s="71"/>
      <c r="ES498" s="71"/>
      <c r="ET498" s="71"/>
      <c r="EU498" s="71"/>
      <c r="EV498" s="71"/>
      <c r="EW498" s="71"/>
      <c r="EX498" s="71"/>
      <c r="EY498" s="71"/>
      <c r="EZ498" s="71"/>
      <c r="FA498" s="71"/>
      <c r="FB498" s="71"/>
      <c r="FC498" s="71"/>
      <c r="FD498" s="71"/>
      <c r="FE498" s="71"/>
      <c r="FF498" s="71"/>
      <c r="FG498" s="71"/>
      <c r="FH498" s="71"/>
      <c r="FI498" s="71"/>
      <c r="FJ498" s="71"/>
      <c r="FK498" s="71"/>
      <c r="FL498" s="71"/>
      <c r="FM498" s="71"/>
      <c r="FN498" s="71"/>
      <c r="FO498" s="71"/>
      <c r="FP498" s="71"/>
      <c r="FQ498" s="71"/>
      <c r="FR498" s="71"/>
      <c r="FS498" s="71"/>
      <c r="FT498" s="71"/>
      <c r="FU498" s="71"/>
      <c r="FV498" s="71"/>
      <c r="FW498" s="71"/>
      <c r="FX498" s="71"/>
      <c r="FY498" s="71"/>
      <c r="FZ498" s="71"/>
      <c r="GA498" s="71"/>
      <c r="GB498" s="71"/>
      <c r="GC498" s="71"/>
      <c r="GD498" s="71"/>
      <c r="GE498" s="71"/>
      <c r="GF498" s="71"/>
      <c r="GG498" s="71"/>
      <c r="GH498" s="71"/>
      <c r="GI498" s="71"/>
      <c r="GJ498" s="71"/>
      <c r="GK498" s="71"/>
      <c r="GL498" s="71"/>
      <c r="GM498" s="71"/>
      <c r="GN498" s="71"/>
      <c r="GO498" s="71"/>
      <c r="GP498" s="71"/>
      <c r="GQ498" s="71"/>
      <c r="GR498" s="71"/>
      <c r="GS498" s="71"/>
      <c r="GT498" s="71"/>
      <c r="GU498" s="71"/>
      <c r="GV498" s="71"/>
      <c r="GW498" s="71"/>
      <c r="GX498" s="71"/>
      <c r="GY498" s="71"/>
      <c r="GZ498" s="71"/>
      <c r="HA498" s="71"/>
      <c r="HB498" s="71"/>
      <c r="HC498" s="71"/>
      <c r="HD498" s="71"/>
      <c r="HE498" s="71"/>
      <c r="HF498" s="71"/>
      <c r="HG498" s="71"/>
      <c r="HH498" s="71"/>
      <c r="HI498" s="71"/>
      <c r="HJ498" s="71"/>
      <c r="HK498" s="71"/>
      <c r="HL498" s="71"/>
      <c r="HM498" s="71"/>
      <c r="HN498" s="71"/>
      <c r="HO498" s="71"/>
      <c r="HP498" s="71"/>
      <c r="HQ498" s="71"/>
      <c r="HR498" s="71"/>
      <c r="HS498" s="71"/>
      <c r="HT498" s="71"/>
      <c r="HU498" s="71"/>
      <c r="HV498" s="71"/>
      <c r="HW498" s="71"/>
      <c r="HX498" s="71"/>
      <c r="HY498" s="71"/>
      <c r="HZ498" s="71"/>
      <c r="IA498" s="71"/>
      <c r="IB498" s="71"/>
      <c r="IC498" s="71"/>
      <c r="ID498" s="71"/>
      <c r="IE498" s="71"/>
      <c r="IF498" s="71"/>
      <c r="IG498" s="71"/>
      <c r="IH498" s="71"/>
      <c r="II498" s="71"/>
      <c r="IJ498" s="71"/>
      <c r="IK498" s="71"/>
    </row>
    <row r="499" spans="1:245" x14ac:dyDescent="0.35">
      <c r="D499" s="88"/>
      <c r="E499" s="81"/>
      <c r="F499" s="72"/>
      <c r="G499" s="72"/>
      <c r="H499" s="72"/>
      <c r="I499" s="72"/>
      <c r="J499" s="72"/>
      <c r="K499" s="72"/>
      <c r="L499" s="72"/>
      <c r="M499" s="72"/>
      <c r="N499" s="72"/>
      <c r="O499" s="72"/>
      <c r="P499" s="72"/>
      <c r="Q499" s="72"/>
      <c r="R499" s="72"/>
      <c r="S499" s="72"/>
      <c r="T499" s="72"/>
      <c r="U499" s="72"/>
      <c r="V499" s="72"/>
      <c r="W499" s="72"/>
      <c r="X499" s="72"/>
      <c r="Y499" s="72"/>
      <c r="Z499" s="72"/>
      <c r="AA499" s="72"/>
      <c r="AB499" s="72"/>
      <c r="AC499" s="72"/>
      <c r="AD499" s="72"/>
      <c r="AE499" s="72"/>
      <c r="AF499" s="72"/>
      <c r="AG499" s="72"/>
      <c r="AH499" s="72"/>
      <c r="AI499" s="72"/>
      <c r="AJ499" s="72"/>
      <c r="AK499" s="72"/>
      <c r="AL499" s="72"/>
      <c r="AM499" s="72"/>
      <c r="AN499" s="72"/>
      <c r="AO499" s="72"/>
      <c r="AP499" s="72"/>
      <c r="AQ499" s="72"/>
      <c r="AR499" s="72"/>
      <c r="AS499" s="72"/>
      <c r="AT499" s="72"/>
      <c r="AU499" s="72"/>
      <c r="AV499" s="72"/>
      <c r="AW499" s="72"/>
      <c r="AX499" s="72"/>
      <c r="AY499" s="72"/>
      <c r="AZ499" s="72"/>
      <c r="BA499" s="72"/>
      <c r="BB499" s="72"/>
      <c r="BC499" s="72"/>
      <c r="BD499" s="72"/>
      <c r="BE499" s="72"/>
      <c r="BF499" s="72"/>
      <c r="BG499" s="72"/>
      <c r="BH499" s="72"/>
      <c r="BI499" s="72"/>
      <c r="BJ499" s="72"/>
      <c r="BK499" s="72"/>
      <c r="BL499" s="72"/>
      <c r="BM499" s="72"/>
      <c r="BN499" s="72"/>
      <c r="BO499" s="72"/>
      <c r="BP499" s="72"/>
      <c r="BQ499" s="72"/>
      <c r="BR499" s="72"/>
      <c r="BS499" s="72"/>
      <c r="BT499" s="72"/>
      <c r="BU499" s="72"/>
      <c r="BV499" s="72"/>
      <c r="BW499" s="72"/>
      <c r="BX499" s="72"/>
      <c r="BY499" s="72"/>
      <c r="BZ499" s="72"/>
      <c r="CA499" s="72"/>
      <c r="CB499" s="72"/>
      <c r="CC499" s="72"/>
      <c r="CD499" s="72"/>
      <c r="CE499" s="72"/>
      <c r="CF499" s="72"/>
      <c r="CG499" s="72"/>
      <c r="CH499" s="72"/>
      <c r="CI499" s="72"/>
      <c r="CJ499" s="72"/>
      <c r="CK499" s="72"/>
      <c r="CL499" s="72"/>
      <c r="CM499" s="72"/>
      <c r="CN499" s="72"/>
      <c r="CO499" s="72"/>
      <c r="CP499" s="72"/>
      <c r="CQ499" s="72"/>
      <c r="CR499" s="72"/>
      <c r="CS499" s="72"/>
      <c r="CT499" s="72"/>
      <c r="CU499" s="72"/>
      <c r="CV499" s="72"/>
      <c r="CW499" s="72"/>
      <c r="CX499" s="72"/>
      <c r="CY499" s="72"/>
      <c r="CZ499" s="72"/>
      <c r="DA499" s="72"/>
      <c r="DB499" s="72"/>
      <c r="DC499" s="72"/>
      <c r="DD499" s="72"/>
      <c r="DE499" s="72"/>
      <c r="DF499" s="72"/>
      <c r="DG499" s="72"/>
      <c r="DH499" s="72"/>
      <c r="DI499" s="72"/>
      <c r="DJ499" s="72"/>
      <c r="DK499" s="72"/>
      <c r="DL499" s="72"/>
      <c r="DM499" s="72"/>
      <c r="DN499" s="72"/>
      <c r="DO499" s="72"/>
      <c r="DP499" s="72"/>
      <c r="DQ499" s="72"/>
      <c r="DR499" s="72"/>
      <c r="DS499" s="72"/>
      <c r="DT499" s="72"/>
      <c r="DU499" s="72"/>
      <c r="DV499" s="72"/>
      <c r="DW499" s="72"/>
      <c r="DX499" s="72"/>
      <c r="DY499" s="72"/>
      <c r="DZ499" s="72"/>
      <c r="EA499" s="72"/>
      <c r="EB499" s="72"/>
      <c r="EC499" s="72"/>
      <c r="ED499" s="72"/>
      <c r="EE499" s="72"/>
      <c r="EF499" s="72"/>
      <c r="EG499" s="72"/>
      <c r="EH499" s="72"/>
      <c r="EI499" s="72"/>
      <c r="EJ499" s="72"/>
      <c r="EK499" s="72"/>
      <c r="EL499" s="72"/>
      <c r="EM499" s="72"/>
      <c r="EN499" s="72"/>
      <c r="EO499" s="72"/>
      <c r="EP499" s="72"/>
      <c r="EQ499" s="72"/>
      <c r="ER499" s="72"/>
      <c r="ES499" s="72"/>
      <c r="ET499" s="72"/>
      <c r="EU499" s="72"/>
      <c r="EV499" s="72"/>
      <c r="EW499" s="72"/>
      <c r="EX499" s="72"/>
      <c r="EY499" s="72"/>
      <c r="EZ499" s="72"/>
      <c r="FA499" s="72"/>
      <c r="FB499" s="72"/>
      <c r="FC499" s="72"/>
      <c r="FD499" s="72"/>
      <c r="FE499" s="72"/>
      <c r="FF499" s="72"/>
      <c r="FG499" s="72"/>
      <c r="FH499" s="72"/>
      <c r="FI499" s="72"/>
      <c r="FJ499" s="72"/>
      <c r="FK499" s="72"/>
      <c r="FL499" s="72"/>
      <c r="FM499" s="72"/>
      <c r="FN499" s="72"/>
      <c r="FO499" s="72"/>
      <c r="FP499" s="72"/>
      <c r="FQ499" s="72"/>
      <c r="FR499" s="72"/>
      <c r="FS499" s="72"/>
      <c r="FT499" s="72"/>
      <c r="FU499" s="72"/>
      <c r="FV499" s="72"/>
      <c r="FW499" s="72"/>
      <c r="FX499" s="72"/>
      <c r="FY499" s="72"/>
      <c r="FZ499" s="72"/>
      <c r="GA499" s="72"/>
      <c r="GB499" s="72"/>
      <c r="GC499" s="72"/>
      <c r="GD499" s="72"/>
      <c r="GE499" s="72"/>
      <c r="GF499" s="72"/>
      <c r="GG499" s="72"/>
      <c r="GH499" s="72"/>
      <c r="GI499" s="72"/>
      <c r="GJ499" s="72"/>
      <c r="GK499" s="72"/>
      <c r="GL499" s="72"/>
      <c r="GM499" s="72"/>
      <c r="GN499" s="72"/>
      <c r="GO499" s="72"/>
      <c r="GP499" s="72"/>
      <c r="GQ499" s="72"/>
      <c r="GR499" s="72"/>
      <c r="GS499" s="72"/>
      <c r="GT499" s="72"/>
      <c r="GU499" s="72"/>
      <c r="GV499" s="72"/>
      <c r="GW499" s="72"/>
      <c r="GX499" s="72"/>
      <c r="GY499" s="72"/>
      <c r="GZ499" s="72"/>
      <c r="HA499" s="72"/>
      <c r="HB499" s="72"/>
      <c r="HC499" s="72"/>
      <c r="HD499" s="72"/>
      <c r="HE499" s="72"/>
      <c r="HF499" s="72"/>
      <c r="HG499" s="72"/>
      <c r="HH499" s="72"/>
      <c r="HI499" s="72"/>
      <c r="HJ499" s="72"/>
      <c r="HK499" s="72"/>
      <c r="HL499" s="72"/>
      <c r="HM499" s="72"/>
      <c r="HN499" s="72"/>
      <c r="HO499" s="72"/>
      <c r="HP499" s="72"/>
      <c r="HQ499" s="72"/>
      <c r="HR499" s="72"/>
      <c r="HS499" s="72"/>
      <c r="HT499" s="72"/>
      <c r="HU499" s="72"/>
      <c r="HV499" s="72"/>
      <c r="HW499" s="72"/>
      <c r="HX499" s="72"/>
      <c r="HY499" s="72"/>
      <c r="HZ499" s="72"/>
      <c r="IA499" s="72"/>
      <c r="IB499" s="72"/>
      <c r="IC499" s="72"/>
      <c r="ID499" s="72"/>
      <c r="IE499" s="72"/>
      <c r="IF499" s="72"/>
      <c r="IG499" s="72"/>
      <c r="IH499" s="72"/>
      <c r="II499" s="72"/>
      <c r="IJ499" s="72"/>
      <c r="IK499" s="72"/>
    </row>
    <row r="500" spans="1:245" x14ac:dyDescent="0.35">
      <c r="A500" s="86" t="s">
        <v>576</v>
      </c>
      <c r="B500" s="86" t="s">
        <v>583</v>
      </c>
      <c r="C500" s="86" t="s">
        <v>8</v>
      </c>
      <c r="D500" s="88">
        <v>10000000</v>
      </c>
    </row>
    <row r="501" spans="1:245" s="68" customFormat="1" x14ac:dyDescent="0.35">
      <c r="A501" s="86" t="s">
        <v>577</v>
      </c>
      <c r="B501" s="86" t="s">
        <v>578</v>
      </c>
      <c r="C501" s="86" t="s">
        <v>8</v>
      </c>
      <c r="D501" s="88">
        <v>10000000</v>
      </c>
      <c r="E501" s="76"/>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c r="CJ501" s="1"/>
      <c r="CK501" s="1"/>
      <c r="CL501" s="1"/>
      <c r="CM501" s="1"/>
      <c r="CN501" s="1"/>
      <c r="CO501" s="1"/>
      <c r="CP501" s="1"/>
      <c r="CQ501" s="1"/>
      <c r="CR501" s="1"/>
      <c r="CS501" s="1"/>
      <c r="CT501" s="1"/>
      <c r="CU501" s="1"/>
      <c r="CV501" s="1"/>
      <c r="CW501" s="1"/>
      <c r="CX501" s="1"/>
      <c r="CY501" s="1"/>
      <c r="CZ501" s="1"/>
      <c r="DA501" s="1"/>
      <c r="DB501" s="1"/>
      <c r="DC501" s="1"/>
      <c r="DD501" s="1"/>
      <c r="DE501" s="1"/>
      <c r="DF501" s="1"/>
      <c r="DG501" s="1"/>
      <c r="DH501" s="1"/>
      <c r="DI501" s="1"/>
      <c r="DJ501" s="1"/>
      <c r="DK501" s="1"/>
      <c r="DL501" s="1"/>
      <c r="DM501" s="1"/>
      <c r="DN501" s="1"/>
      <c r="DO501" s="1"/>
      <c r="DP501" s="1"/>
      <c r="DQ501" s="1"/>
      <c r="DR501" s="1"/>
      <c r="DS501" s="1"/>
      <c r="DT501" s="1"/>
      <c r="DU501" s="1"/>
      <c r="DV501" s="1"/>
      <c r="DW501" s="1"/>
      <c r="DX501" s="1"/>
      <c r="DY501" s="1"/>
      <c r="DZ501" s="1"/>
      <c r="EA501" s="1"/>
      <c r="EB501" s="1"/>
      <c r="EC501" s="1"/>
      <c r="ED501" s="1"/>
      <c r="EE501" s="1"/>
      <c r="EF501" s="1"/>
      <c r="EG501" s="1"/>
      <c r="EH501" s="1"/>
      <c r="EI501" s="1"/>
      <c r="EJ501" s="1"/>
      <c r="EK501" s="1"/>
      <c r="EL501" s="1"/>
      <c r="EM501" s="1"/>
      <c r="EN501" s="1"/>
      <c r="EO501" s="1"/>
      <c r="EP501" s="1"/>
      <c r="EQ501" s="1"/>
      <c r="ER501" s="1"/>
      <c r="ES501" s="1"/>
      <c r="ET501" s="1"/>
      <c r="EU501" s="1"/>
      <c r="EV501" s="1"/>
      <c r="EW501" s="1"/>
      <c r="EX501" s="1"/>
      <c r="EY501" s="1"/>
      <c r="EZ501" s="1"/>
      <c r="FA501" s="1"/>
      <c r="FB501" s="1"/>
      <c r="FC501" s="1"/>
      <c r="FD501" s="1"/>
      <c r="FE501" s="1"/>
      <c r="FF501" s="1"/>
      <c r="FG501" s="1"/>
      <c r="FH501" s="1"/>
      <c r="FI501" s="1"/>
      <c r="FJ501" s="1"/>
      <c r="FK501" s="1"/>
      <c r="FL501" s="1"/>
      <c r="FM501" s="1"/>
      <c r="FN501" s="1"/>
      <c r="FO501" s="1"/>
      <c r="FP501" s="1"/>
      <c r="FQ501" s="1"/>
      <c r="FR501" s="1"/>
      <c r="FS501" s="1"/>
      <c r="FT501" s="1"/>
      <c r="FU501" s="1"/>
      <c r="FV501" s="1"/>
      <c r="FW501" s="1"/>
      <c r="FX501" s="1"/>
      <c r="FY501" s="1"/>
      <c r="FZ501" s="1"/>
      <c r="GA501" s="1"/>
      <c r="GB501" s="1"/>
      <c r="GC501" s="1"/>
      <c r="GD501" s="1"/>
      <c r="GE501" s="1"/>
      <c r="GF501" s="1"/>
      <c r="GG501" s="1"/>
      <c r="GH501" s="1"/>
      <c r="GI501" s="1"/>
      <c r="GJ501" s="1"/>
      <c r="GK501" s="1"/>
      <c r="GL501" s="1"/>
      <c r="GM501" s="1"/>
      <c r="GN501" s="1"/>
      <c r="GO501" s="1"/>
      <c r="GP501" s="1"/>
      <c r="GQ501" s="1"/>
      <c r="GR501" s="1"/>
      <c r="GS501" s="1"/>
      <c r="GT501" s="1"/>
      <c r="GU501" s="1"/>
      <c r="GV501" s="1"/>
      <c r="GW501" s="1"/>
      <c r="GX501" s="1"/>
      <c r="GY501" s="1"/>
      <c r="GZ501" s="1"/>
      <c r="HA501" s="1"/>
      <c r="HB501" s="1"/>
      <c r="HC501" s="1"/>
      <c r="HD501" s="1"/>
      <c r="HE501" s="1"/>
      <c r="HF501" s="1"/>
      <c r="HG501" s="1"/>
      <c r="HH501" s="1"/>
      <c r="HI501" s="1"/>
      <c r="HJ501" s="1"/>
      <c r="HK501" s="1"/>
      <c r="HL501" s="1"/>
      <c r="HM501" s="1"/>
      <c r="HN501" s="1"/>
      <c r="HO501" s="1"/>
      <c r="HP501" s="1"/>
      <c r="HQ501" s="1"/>
      <c r="HR501" s="1"/>
      <c r="HS501" s="1"/>
      <c r="HT501" s="1"/>
      <c r="HU501" s="1"/>
      <c r="HV501" s="1"/>
      <c r="HW501" s="1"/>
      <c r="HX501" s="1"/>
      <c r="HY501" s="1"/>
      <c r="HZ501" s="1"/>
      <c r="IA501" s="1"/>
      <c r="IB501" s="1"/>
      <c r="IC501" s="1"/>
      <c r="ID501" s="1"/>
      <c r="IE501" s="1"/>
      <c r="IF501" s="1"/>
      <c r="IG501" s="1"/>
      <c r="IH501" s="1"/>
      <c r="II501" s="1"/>
      <c r="IJ501" s="1"/>
      <c r="IK501" s="1"/>
    </row>
    <row r="502" spans="1:245" s="69" customFormat="1" x14ac:dyDescent="0.35">
      <c r="A502" s="86" t="s">
        <v>579</v>
      </c>
      <c r="B502" s="86" t="s">
        <v>889</v>
      </c>
      <c r="C502" s="86" t="s">
        <v>8</v>
      </c>
      <c r="D502" s="88">
        <v>10000000</v>
      </c>
      <c r="E502" s="78"/>
    </row>
    <row r="503" spans="1:245" s="68" customFormat="1" x14ac:dyDescent="0.35">
      <c r="A503" s="86" t="s">
        <v>580</v>
      </c>
      <c r="B503" s="86" t="s">
        <v>591</v>
      </c>
      <c r="C503" s="86" t="s">
        <v>8</v>
      </c>
      <c r="D503" s="88">
        <v>9000000</v>
      </c>
      <c r="E503" s="77"/>
    </row>
    <row r="504" spans="1:245" s="72" customFormat="1" x14ac:dyDescent="0.35">
      <c r="A504" s="86" t="s">
        <v>582</v>
      </c>
      <c r="B504" s="86" t="s">
        <v>51</v>
      </c>
      <c r="C504" s="86" t="s">
        <v>8</v>
      </c>
      <c r="D504" s="88">
        <v>9000000</v>
      </c>
      <c r="E504" s="81"/>
    </row>
    <row r="505" spans="1:245" s="69" customFormat="1" x14ac:dyDescent="0.35">
      <c r="A505" s="86" t="s">
        <v>584</v>
      </c>
      <c r="B505" s="86" t="s">
        <v>890</v>
      </c>
      <c r="C505" s="86" t="s">
        <v>8</v>
      </c>
      <c r="D505" s="88">
        <v>8000000</v>
      </c>
      <c r="E505" s="81"/>
      <c r="F505" s="72"/>
      <c r="G505" s="72"/>
      <c r="H505" s="72"/>
      <c r="I505" s="72"/>
      <c r="J505" s="72"/>
      <c r="K505" s="72"/>
      <c r="L505" s="72"/>
      <c r="M505" s="72"/>
      <c r="N505" s="72"/>
      <c r="O505" s="72"/>
      <c r="P505" s="72"/>
      <c r="Q505" s="72"/>
      <c r="R505" s="72"/>
      <c r="S505" s="72"/>
      <c r="T505" s="72"/>
      <c r="U505" s="72"/>
      <c r="V505" s="72"/>
      <c r="W505" s="72"/>
      <c r="X505" s="72"/>
      <c r="Y505" s="72"/>
      <c r="Z505" s="72"/>
      <c r="AA505" s="72"/>
      <c r="AB505" s="72"/>
      <c r="AC505" s="72"/>
      <c r="AD505" s="72"/>
      <c r="AE505" s="72"/>
      <c r="AF505" s="72"/>
      <c r="AG505" s="72"/>
      <c r="AH505" s="72"/>
      <c r="AI505" s="72"/>
      <c r="AJ505" s="72"/>
      <c r="AK505" s="72"/>
      <c r="AL505" s="72"/>
      <c r="AM505" s="72"/>
      <c r="AN505" s="72"/>
      <c r="AO505" s="72"/>
      <c r="AP505" s="72"/>
      <c r="AQ505" s="72"/>
      <c r="AR505" s="72"/>
      <c r="AS505" s="72"/>
      <c r="AT505" s="72"/>
      <c r="AU505" s="72"/>
      <c r="AV505" s="72"/>
      <c r="AW505" s="72"/>
      <c r="AX505" s="72"/>
      <c r="AY505" s="72"/>
      <c r="AZ505" s="72"/>
      <c r="BA505" s="72"/>
      <c r="BB505" s="72"/>
      <c r="BC505" s="72"/>
      <c r="BD505" s="72"/>
      <c r="BE505" s="72"/>
      <c r="BF505" s="72"/>
      <c r="BG505" s="72"/>
      <c r="BH505" s="72"/>
      <c r="BI505" s="72"/>
      <c r="BJ505" s="72"/>
      <c r="BK505" s="72"/>
      <c r="BL505" s="72"/>
      <c r="BM505" s="72"/>
      <c r="BN505" s="72"/>
      <c r="BO505" s="72"/>
      <c r="BP505" s="72"/>
      <c r="BQ505" s="72"/>
      <c r="BR505" s="72"/>
      <c r="BS505" s="72"/>
      <c r="BT505" s="72"/>
      <c r="BU505" s="72"/>
      <c r="BV505" s="72"/>
      <c r="BW505" s="72"/>
      <c r="BX505" s="72"/>
      <c r="BY505" s="72"/>
      <c r="BZ505" s="72"/>
      <c r="CA505" s="72"/>
      <c r="CB505" s="72"/>
      <c r="CC505" s="72"/>
      <c r="CD505" s="72"/>
      <c r="CE505" s="72"/>
      <c r="CF505" s="72"/>
      <c r="CG505" s="72"/>
      <c r="CH505" s="72"/>
      <c r="CI505" s="72"/>
      <c r="CJ505" s="72"/>
      <c r="CK505" s="72"/>
      <c r="CL505" s="72"/>
      <c r="CM505" s="72"/>
      <c r="CN505" s="72"/>
      <c r="CO505" s="72"/>
      <c r="CP505" s="72"/>
      <c r="CQ505" s="72"/>
      <c r="CR505" s="72"/>
      <c r="CS505" s="72"/>
      <c r="CT505" s="72"/>
      <c r="CU505" s="72"/>
      <c r="CV505" s="72"/>
      <c r="CW505" s="72"/>
      <c r="CX505" s="72"/>
      <c r="CY505" s="72"/>
      <c r="CZ505" s="72"/>
      <c r="DA505" s="72"/>
      <c r="DB505" s="72"/>
      <c r="DC505" s="72"/>
      <c r="DD505" s="72"/>
      <c r="DE505" s="72"/>
      <c r="DF505" s="72"/>
      <c r="DG505" s="72"/>
      <c r="DH505" s="72"/>
      <c r="DI505" s="72"/>
      <c r="DJ505" s="72"/>
      <c r="DK505" s="72"/>
      <c r="DL505" s="72"/>
      <c r="DM505" s="72"/>
      <c r="DN505" s="72"/>
      <c r="DO505" s="72"/>
      <c r="DP505" s="72"/>
      <c r="DQ505" s="72"/>
      <c r="DR505" s="72"/>
      <c r="DS505" s="72"/>
      <c r="DT505" s="72"/>
      <c r="DU505" s="72"/>
      <c r="DV505" s="72"/>
      <c r="DW505" s="72"/>
      <c r="DX505" s="72"/>
      <c r="DY505" s="72"/>
      <c r="DZ505" s="72"/>
      <c r="EA505" s="72"/>
      <c r="EB505" s="72"/>
      <c r="EC505" s="72"/>
      <c r="ED505" s="72"/>
      <c r="EE505" s="72"/>
      <c r="EF505" s="72"/>
      <c r="EG505" s="72"/>
      <c r="EH505" s="72"/>
      <c r="EI505" s="72"/>
      <c r="EJ505" s="72"/>
      <c r="EK505" s="72"/>
      <c r="EL505" s="72"/>
      <c r="EM505" s="72"/>
      <c r="EN505" s="72"/>
      <c r="EO505" s="72"/>
      <c r="EP505" s="72"/>
      <c r="EQ505" s="72"/>
      <c r="ER505" s="72"/>
      <c r="ES505" s="72"/>
      <c r="ET505" s="72"/>
      <c r="EU505" s="72"/>
      <c r="EV505" s="72"/>
      <c r="EW505" s="72"/>
      <c r="EX505" s="72"/>
      <c r="EY505" s="72"/>
      <c r="EZ505" s="72"/>
      <c r="FA505" s="72"/>
      <c r="FB505" s="72"/>
      <c r="FC505" s="72"/>
      <c r="FD505" s="72"/>
      <c r="FE505" s="72"/>
      <c r="FF505" s="72"/>
      <c r="FG505" s="72"/>
      <c r="FH505" s="72"/>
      <c r="FI505" s="72"/>
      <c r="FJ505" s="72"/>
      <c r="FK505" s="72"/>
      <c r="FL505" s="72"/>
      <c r="FM505" s="72"/>
      <c r="FN505" s="72"/>
      <c r="FO505" s="72"/>
      <c r="FP505" s="72"/>
      <c r="FQ505" s="72"/>
      <c r="FR505" s="72"/>
      <c r="FS505" s="72"/>
      <c r="FT505" s="72"/>
      <c r="FU505" s="72"/>
      <c r="FV505" s="72"/>
      <c r="FW505" s="72"/>
      <c r="FX505" s="72"/>
      <c r="FY505" s="72"/>
      <c r="FZ505" s="72"/>
      <c r="GA505" s="72"/>
      <c r="GB505" s="72"/>
      <c r="GC505" s="72"/>
      <c r="GD505" s="72"/>
      <c r="GE505" s="72"/>
      <c r="GF505" s="72"/>
      <c r="GG505" s="72"/>
      <c r="GH505" s="72"/>
      <c r="GI505" s="72"/>
      <c r="GJ505" s="72"/>
      <c r="GK505" s="72"/>
      <c r="GL505" s="72"/>
      <c r="GM505" s="72"/>
      <c r="GN505" s="72"/>
      <c r="GO505" s="72"/>
      <c r="GP505" s="72"/>
      <c r="GQ505" s="72"/>
      <c r="GR505" s="72"/>
      <c r="GS505" s="72"/>
      <c r="GT505" s="72"/>
      <c r="GU505" s="72"/>
      <c r="GV505" s="72"/>
      <c r="GW505" s="72"/>
      <c r="GX505" s="72"/>
      <c r="GY505" s="72"/>
      <c r="GZ505" s="72"/>
      <c r="HA505" s="72"/>
      <c r="HB505" s="72"/>
      <c r="HC505" s="72"/>
      <c r="HD505" s="72"/>
      <c r="HE505" s="72"/>
      <c r="HF505" s="72"/>
      <c r="HG505" s="72"/>
      <c r="HH505" s="72"/>
      <c r="HI505" s="72"/>
      <c r="HJ505" s="72"/>
      <c r="HK505" s="72"/>
      <c r="HL505" s="72"/>
      <c r="HM505" s="72"/>
      <c r="HN505" s="72"/>
      <c r="HO505" s="72"/>
      <c r="HP505" s="72"/>
      <c r="HQ505" s="72"/>
      <c r="HR505" s="72"/>
      <c r="HS505" s="72"/>
      <c r="HT505" s="72"/>
      <c r="HU505" s="72"/>
      <c r="HV505" s="72"/>
      <c r="HW505" s="72"/>
      <c r="HX505" s="72"/>
      <c r="HY505" s="72"/>
      <c r="HZ505" s="72"/>
      <c r="IA505" s="72"/>
      <c r="IB505" s="72"/>
      <c r="IC505" s="72"/>
      <c r="ID505" s="72"/>
      <c r="IE505" s="72"/>
      <c r="IF505" s="72"/>
      <c r="IG505" s="72"/>
      <c r="IH505" s="72"/>
      <c r="II505" s="72"/>
      <c r="IJ505" s="72"/>
      <c r="IK505" s="72"/>
    </row>
    <row r="506" spans="1:245" x14ac:dyDescent="0.35">
      <c r="A506" s="86" t="s">
        <v>585</v>
      </c>
      <c r="B506" s="86" t="s">
        <v>581</v>
      </c>
      <c r="C506" s="86" t="s">
        <v>8</v>
      </c>
      <c r="D506" s="88">
        <v>7000000</v>
      </c>
    </row>
    <row r="507" spans="1:245" x14ac:dyDescent="0.35">
      <c r="D507" s="88"/>
    </row>
    <row r="508" spans="1:245" x14ac:dyDescent="0.35">
      <c r="A508" s="86" t="s">
        <v>586</v>
      </c>
      <c r="B508" s="86" t="s">
        <v>587</v>
      </c>
      <c r="C508" s="86" t="s">
        <v>24</v>
      </c>
      <c r="D508" s="88">
        <v>10000000</v>
      </c>
    </row>
    <row r="509" spans="1:245" x14ac:dyDescent="0.35">
      <c r="A509" s="86" t="s">
        <v>588</v>
      </c>
      <c r="B509" s="86" t="s">
        <v>891</v>
      </c>
      <c r="C509" s="86" t="s">
        <v>24</v>
      </c>
      <c r="D509" s="88">
        <v>10000000</v>
      </c>
    </row>
    <row r="510" spans="1:245" s="102" customFormat="1" x14ac:dyDescent="0.35">
      <c r="A510" s="98" t="s">
        <v>590</v>
      </c>
      <c r="B510" s="98" t="s">
        <v>239</v>
      </c>
      <c r="C510" s="98" t="s">
        <v>24</v>
      </c>
      <c r="D510" s="103">
        <v>9000000</v>
      </c>
      <c r="E510" s="101"/>
    </row>
    <row r="511" spans="1:245" x14ac:dyDescent="0.35">
      <c r="A511" s="86" t="s">
        <v>592</v>
      </c>
      <c r="B511" s="86" t="s">
        <v>596</v>
      </c>
      <c r="C511" s="86" t="s">
        <v>24</v>
      </c>
      <c r="D511" s="88">
        <v>8000000</v>
      </c>
    </row>
    <row r="512" spans="1:245" x14ac:dyDescent="0.35">
      <c r="A512" s="86" t="s">
        <v>594</v>
      </c>
      <c r="B512" s="86" t="s">
        <v>598</v>
      </c>
      <c r="C512" s="86" t="s">
        <v>24</v>
      </c>
      <c r="D512" s="88">
        <v>7000000</v>
      </c>
    </row>
    <row r="513" spans="1:245" x14ac:dyDescent="0.35">
      <c r="A513" s="86" t="s">
        <v>938</v>
      </c>
      <c r="B513" s="86" t="s">
        <v>597</v>
      </c>
      <c r="C513" s="86" t="s">
        <v>24</v>
      </c>
      <c r="D513" s="88">
        <v>6000000</v>
      </c>
    </row>
    <row r="514" spans="1:245" s="68" customFormat="1" x14ac:dyDescent="0.35">
      <c r="A514" s="86"/>
      <c r="B514" s="86"/>
      <c r="C514" s="86"/>
      <c r="D514" s="88"/>
      <c r="E514" s="76"/>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c r="CD514" s="1"/>
      <c r="CE514" s="1"/>
      <c r="CF514" s="1"/>
      <c r="CG514" s="1"/>
      <c r="CH514" s="1"/>
      <c r="CI514" s="1"/>
      <c r="CJ514" s="1"/>
      <c r="CK514" s="1"/>
      <c r="CL514" s="1"/>
      <c r="CM514" s="1"/>
      <c r="CN514" s="1"/>
      <c r="CO514" s="1"/>
      <c r="CP514" s="1"/>
      <c r="CQ514" s="1"/>
      <c r="CR514" s="1"/>
      <c r="CS514" s="1"/>
      <c r="CT514" s="1"/>
      <c r="CU514" s="1"/>
      <c r="CV514" s="1"/>
      <c r="CW514" s="1"/>
      <c r="CX514" s="1"/>
      <c r="CY514" s="1"/>
      <c r="CZ514" s="1"/>
      <c r="DA514" s="1"/>
      <c r="DB514" s="1"/>
      <c r="DC514" s="1"/>
      <c r="DD514" s="1"/>
      <c r="DE514" s="1"/>
      <c r="DF514" s="1"/>
      <c r="DG514" s="1"/>
      <c r="DH514" s="1"/>
      <c r="DI514" s="1"/>
      <c r="DJ514" s="1"/>
      <c r="DK514" s="1"/>
      <c r="DL514" s="1"/>
      <c r="DM514" s="1"/>
      <c r="DN514" s="1"/>
      <c r="DO514" s="1"/>
      <c r="DP514" s="1"/>
      <c r="DQ514" s="1"/>
      <c r="DR514" s="1"/>
      <c r="DS514" s="1"/>
      <c r="DT514" s="1"/>
      <c r="DU514" s="1"/>
      <c r="DV514" s="1"/>
      <c r="DW514" s="1"/>
      <c r="DX514" s="1"/>
      <c r="DY514" s="1"/>
      <c r="DZ514" s="1"/>
      <c r="EA514" s="1"/>
      <c r="EB514" s="1"/>
      <c r="EC514" s="1"/>
      <c r="ED514" s="1"/>
      <c r="EE514" s="1"/>
      <c r="EF514" s="1"/>
      <c r="EG514" s="1"/>
      <c r="EH514" s="1"/>
      <c r="EI514" s="1"/>
      <c r="EJ514" s="1"/>
      <c r="EK514" s="1"/>
      <c r="EL514" s="1"/>
      <c r="EM514" s="1"/>
      <c r="EN514" s="1"/>
      <c r="EO514" s="1"/>
      <c r="EP514" s="1"/>
      <c r="EQ514" s="1"/>
      <c r="ER514" s="1"/>
      <c r="ES514" s="1"/>
      <c r="ET514" s="1"/>
      <c r="EU514" s="1"/>
      <c r="EV514" s="1"/>
      <c r="EW514" s="1"/>
      <c r="EX514" s="1"/>
      <c r="EY514" s="1"/>
      <c r="EZ514" s="1"/>
      <c r="FA514" s="1"/>
      <c r="FB514" s="1"/>
      <c r="FC514" s="1"/>
      <c r="FD514" s="1"/>
      <c r="FE514" s="1"/>
      <c r="FF514" s="1"/>
      <c r="FG514" s="1"/>
      <c r="FH514" s="1"/>
      <c r="FI514" s="1"/>
      <c r="FJ514" s="1"/>
      <c r="FK514" s="1"/>
      <c r="FL514" s="1"/>
      <c r="FM514" s="1"/>
      <c r="FN514" s="1"/>
      <c r="FO514" s="1"/>
      <c r="FP514" s="1"/>
      <c r="FQ514" s="1"/>
      <c r="FR514" s="1"/>
      <c r="FS514" s="1"/>
      <c r="FT514" s="1"/>
      <c r="FU514" s="1"/>
      <c r="FV514" s="1"/>
      <c r="FW514" s="1"/>
      <c r="FX514" s="1"/>
      <c r="FY514" s="1"/>
      <c r="FZ514" s="1"/>
      <c r="GA514" s="1"/>
      <c r="GB514" s="1"/>
      <c r="GC514" s="1"/>
      <c r="GD514" s="1"/>
      <c r="GE514" s="1"/>
      <c r="GF514" s="1"/>
      <c r="GG514" s="1"/>
      <c r="GH514" s="1"/>
      <c r="GI514" s="1"/>
      <c r="GJ514" s="1"/>
      <c r="GK514" s="1"/>
      <c r="GL514" s="1"/>
      <c r="GM514" s="1"/>
      <c r="GN514" s="1"/>
      <c r="GO514" s="1"/>
      <c r="GP514" s="1"/>
      <c r="GQ514" s="1"/>
      <c r="GR514" s="1"/>
      <c r="GS514" s="1"/>
      <c r="GT514" s="1"/>
      <c r="GU514" s="1"/>
      <c r="GV514" s="1"/>
      <c r="GW514" s="1"/>
      <c r="GX514" s="1"/>
      <c r="GY514" s="1"/>
      <c r="GZ514" s="1"/>
      <c r="HA514" s="1"/>
      <c r="HB514" s="1"/>
      <c r="HC514" s="1"/>
      <c r="HD514" s="1"/>
      <c r="HE514" s="1"/>
      <c r="HF514" s="1"/>
      <c r="HG514" s="1"/>
      <c r="HH514" s="1"/>
      <c r="HI514" s="1"/>
      <c r="HJ514" s="1"/>
      <c r="HK514" s="1"/>
      <c r="HL514" s="1"/>
      <c r="HM514" s="1"/>
      <c r="HN514" s="1"/>
      <c r="HO514" s="1"/>
      <c r="HP514" s="1"/>
      <c r="HQ514" s="1"/>
      <c r="HR514" s="1"/>
      <c r="HS514" s="1"/>
      <c r="HT514" s="1"/>
      <c r="HU514" s="1"/>
      <c r="HV514" s="1"/>
      <c r="HW514" s="1"/>
      <c r="HX514" s="1"/>
      <c r="HY514" s="1"/>
      <c r="HZ514" s="1"/>
      <c r="IA514" s="1"/>
      <c r="IB514" s="1"/>
      <c r="IC514" s="1"/>
      <c r="ID514" s="1"/>
      <c r="IE514" s="1"/>
      <c r="IF514" s="1"/>
      <c r="IG514" s="1"/>
      <c r="IH514" s="1"/>
      <c r="II514" s="1"/>
      <c r="IJ514" s="1"/>
      <c r="IK514" s="1"/>
    </row>
    <row r="515" spans="1:245" x14ac:dyDescent="0.35">
      <c r="A515" s="86" t="s">
        <v>599</v>
      </c>
      <c r="B515" s="86" t="s">
        <v>606</v>
      </c>
      <c r="C515" s="86" t="s">
        <v>40</v>
      </c>
      <c r="D515" s="88">
        <v>13000000</v>
      </c>
    </row>
    <row r="516" spans="1:245" s="102" customFormat="1" x14ac:dyDescent="0.35">
      <c r="A516" s="98" t="s">
        <v>601</v>
      </c>
      <c r="B516" s="98" t="s">
        <v>923</v>
      </c>
      <c r="C516" s="98" t="s">
        <v>40</v>
      </c>
      <c r="D516" s="103">
        <v>10000000</v>
      </c>
      <c r="E516" s="101"/>
    </row>
    <row r="517" spans="1:245" x14ac:dyDescent="0.35">
      <c r="A517" s="86" t="s">
        <v>602</v>
      </c>
      <c r="B517" s="86" t="s">
        <v>603</v>
      </c>
      <c r="C517" s="86" t="s">
        <v>40</v>
      </c>
      <c r="D517" s="88">
        <v>9000000</v>
      </c>
    </row>
    <row r="518" spans="1:245" s="68" customFormat="1" x14ac:dyDescent="0.35">
      <c r="A518" s="86" t="s">
        <v>604</v>
      </c>
      <c r="B518" s="86" t="s">
        <v>600</v>
      </c>
      <c r="C518" s="86" t="s">
        <v>40</v>
      </c>
      <c r="D518" s="88">
        <v>7000000</v>
      </c>
      <c r="E518" s="76"/>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c r="CD518" s="1"/>
      <c r="CE518" s="1"/>
      <c r="CF518" s="1"/>
      <c r="CG518" s="1"/>
      <c r="CH518" s="1"/>
      <c r="CI518" s="1"/>
      <c r="CJ518" s="1"/>
      <c r="CK518" s="1"/>
      <c r="CL518" s="1"/>
      <c r="CM518" s="1"/>
      <c r="CN518" s="1"/>
      <c r="CO518" s="1"/>
      <c r="CP518" s="1"/>
      <c r="CQ518" s="1"/>
      <c r="CR518" s="1"/>
      <c r="CS518" s="1"/>
      <c r="CT518" s="1"/>
      <c r="CU518" s="1"/>
      <c r="CV518" s="1"/>
      <c r="CW518" s="1"/>
      <c r="CX518" s="1"/>
      <c r="CY518" s="1"/>
      <c r="CZ518" s="1"/>
      <c r="DA518" s="1"/>
      <c r="DB518" s="1"/>
      <c r="DC518" s="1"/>
      <c r="DD518" s="1"/>
      <c r="DE518" s="1"/>
      <c r="DF518" s="1"/>
      <c r="DG518" s="1"/>
      <c r="DH518" s="1"/>
      <c r="DI518" s="1"/>
      <c r="DJ518" s="1"/>
      <c r="DK518" s="1"/>
      <c r="DL518" s="1"/>
      <c r="DM518" s="1"/>
      <c r="DN518" s="1"/>
      <c r="DO518" s="1"/>
      <c r="DP518" s="1"/>
      <c r="DQ518" s="1"/>
      <c r="DR518" s="1"/>
      <c r="DS518" s="1"/>
      <c r="DT518" s="1"/>
      <c r="DU518" s="1"/>
      <c r="DV518" s="1"/>
      <c r="DW518" s="1"/>
      <c r="DX518" s="1"/>
      <c r="DY518" s="1"/>
      <c r="DZ518" s="1"/>
      <c r="EA518" s="1"/>
      <c r="EB518" s="1"/>
      <c r="EC518" s="1"/>
      <c r="ED518" s="1"/>
      <c r="EE518" s="1"/>
      <c r="EF518" s="1"/>
      <c r="EG518" s="1"/>
      <c r="EH518" s="1"/>
      <c r="EI518" s="1"/>
      <c r="EJ518" s="1"/>
      <c r="EK518" s="1"/>
      <c r="EL518" s="1"/>
      <c r="EM518" s="1"/>
      <c r="EN518" s="1"/>
      <c r="EO518" s="1"/>
      <c r="EP518" s="1"/>
      <c r="EQ518" s="1"/>
      <c r="ER518" s="1"/>
      <c r="ES518" s="1"/>
      <c r="ET518" s="1"/>
      <c r="EU518" s="1"/>
      <c r="EV518" s="1"/>
      <c r="EW518" s="1"/>
      <c r="EX518" s="1"/>
      <c r="EY518" s="1"/>
      <c r="EZ518" s="1"/>
      <c r="FA518" s="1"/>
      <c r="FB518" s="1"/>
      <c r="FC518" s="1"/>
      <c r="FD518" s="1"/>
      <c r="FE518" s="1"/>
      <c r="FF518" s="1"/>
      <c r="FG518" s="1"/>
      <c r="FH518" s="1"/>
      <c r="FI518" s="1"/>
      <c r="FJ518" s="1"/>
      <c r="FK518" s="1"/>
      <c r="FL518" s="1"/>
      <c r="FM518" s="1"/>
      <c r="FN518" s="1"/>
      <c r="FO518" s="1"/>
      <c r="FP518" s="1"/>
      <c r="FQ518" s="1"/>
      <c r="FR518" s="1"/>
      <c r="FS518" s="1"/>
      <c r="FT518" s="1"/>
      <c r="FU518" s="1"/>
      <c r="FV518" s="1"/>
      <c r="FW518" s="1"/>
      <c r="FX518" s="1"/>
      <c r="FY518" s="1"/>
      <c r="FZ518" s="1"/>
      <c r="GA518" s="1"/>
      <c r="GB518" s="1"/>
      <c r="GC518" s="1"/>
      <c r="GD518" s="1"/>
      <c r="GE518" s="1"/>
      <c r="GF518" s="1"/>
      <c r="GG518" s="1"/>
      <c r="GH518" s="1"/>
      <c r="GI518" s="1"/>
      <c r="GJ518" s="1"/>
      <c r="GK518" s="1"/>
      <c r="GL518" s="1"/>
      <c r="GM518" s="1"/>
      <c r="GN518" s="1"/>
      <c r="GO518" s="1"/>
      <c r="GP518" s="1"/>
      <c r="GQ518" s="1"/>
      <c r="GR518" s="1"/>
      <c r="GS518" s="1"/>
      <c r="GT518" s="1"/>
      <c r="GU518" s="1"/>
      <c r="GV518" s="1"/>
      <c r="GW518" s="1"/>
      <c r="GX518" s="1"/>
      <c r="GY518" s="1"/>
      <c r="GZ518" s="1"/>
      <c r="HA518" s="1"/>
      <c r="HB518" s="1"/>
      <c r="HC518" s="1"/>
      <c r="HD518" s="1"/>
      <c r="HE518" s="1"/>
      <c r="HF518" s="1"/>
      <c r="HG518" s="1"/>
      <c r="HH518" s="1"/>
      <c r="HI518" s="1"/>
      <c r="HJ518" s="1"/>
      <c r="HK518" s="1"/>
      <c r="HL518" s="1"/>
      <c r="HM518" s="1"/>
      <c r="HN518" s="1"/>
      <c r="HO518" s="1"/>
      <c r="HP518" s="1"/>
      <c r="HQ518" s="1"/>
      <c r="HR518" s="1"/>
      <c r="HS518" s="1"/>
      <c r="HT518" s="1"/>
      <c r="HU518" s="1"/>
      <c r="HV518" s="1"/>
      <c r="HW518" s="1"/>
      <c r="HX518" s="1"/>
      <c r="HY518" s="1"/>
      <c r="HZ518" s="1"/>
      <c r="IA518" s="1"/>
      <c r="IB518" s="1"/>
      <c r="IC518" s="1"/>
      <c r="ID518" s="1"/>
      <c r="IE518" s="1"/>
      <c r="IF518" s="1"/>
      <c r="IG518" s="1"/>
      <c r="IH518" s="1"/>
      <c r="II518" s="1"/>
      <c r="IJ518" s="1"/>
      <c r="IK518" s="1"/>
    </row>
    <row r="519" spans="1:245" x14ac:dyDescent="0.35">
      <c r="A519" s="86" t="s">
        <v>939</v>
      </c>
      <c r="B519" s="86" t="s">
        <v>605</v>
      </c>
      <c r="C519" s="86" t="s">
        <v>40</v>
      </c>
      <c r="D519" s="88">
        <v>6000000</v>
      </c>
      <c r="E519" s="77"/>
      <c r="F519" s="68"/>
      <c r="G519" s="68"/>
      <c r="H519" s="68"/>
      <c r="I519" s="68"/>
      <c r="J519" s="68"/>
      <c r="K519" s="68"/>
      <c r="L519" s="68"/>
      <c r="M519" s="68"/>
      <c r="N519" s="68"/>
      <c r="O519" s="68"/>
      <c r="P519" s="68"/>
      <c r="Q519" s="68"/>
      <c r="R519" s="68"/>
      <c r="S519" s="68"/>
      <c r="T519" s="68"/>
      <c r="U519" s="68"/>
      <c r="V519" s="68"/>
      <c r="W519" s="68"/>
      <c r="X519" s="68"/>
      <c r="Y519" s="68"/>
      <c r="Z519" s="68"/>
      <c r="AA519" s="68"/>
      <c r="AB519" s="68"/>
      <c r="AC519" s="68"/>
      <c r="AD519" s="68"/>
      <c r="AE519" s="68"/>
      <c r="AF519" s="68"/>
      <c r="AG519" s="68"/>
      <c r="AH519" s="68"/>
      <c r="AI519" s="68"/>
      <c r="AJ519" s="68"/>
      <c r="AK519" s="68"/>
      <c r="AL519" s="68"/>
      <c r="AM519" s="68"/>
      <c r="AN519" s="68"/>
      <c r="AO519" s="68"/>
      <c r="AP519" s="68"/>
      <c r="AQ519" s="68"/>
      <c r="AR519" s="68"/>
      <c r="AS519" s="68"/>
      <c r="AT519" s="68"/>
      <c r="AU519" s="68"/>
      <c r="AV519" s="68"/>
      <c r="AW519" s="68"/>
      <c r="AX519" s="68"/>
      <c r="AY519" s="68"/>
      <c r="AZ519" s="68"/>
      <c r="BA519" s="68"/>
      <c r="BB519" s="68"/>
      <c r="BC519" s="68"/>
      <c r="BD519" s="68"/>
      <c r="BE519" s="68"/>
      <c r="BF519" s="68"/>
      <c r="BG519" s="68"/>
      <c r="BH519" s="68"/>
      <c r="BI519" s="68"/>
      <c r="BJ519" s="68"/>
      <c r="BK519" s="68"/>
      <c r="BL519" s="68"/>
      <c r="BM519" s="68"/>
      <c r="BN519" s="68"/>
      <c r="BO519" s="68"/>
      <c r="BP519" s="68"/>
      <c r="BQ519" s="68"/>
      <c r="BR519" s="68"/>
      <c r="BS519" s="68"/>
      <c r="BT519" s="68"/>
      <c r="BU519" s="68"/>
      <c r="BV519" s="68"/>
      <c r="BW519" s="68"/>
      <c r="BX519" s="68"/>
      <c r="BY519" s="68"/>
      <c r="BZ519" s="68"/>
      <c r="CA519" s="68"/>
      <c r="CB519" s="68"/>
      <c r="CC519" s="68"/>
      <c r="CD519" s="68"/>
      <c r="CE519" s="68"/>
      <c r="CF519" s="68"/>
      <c r="CG519" s="68"/>
      <c r="CH519" s="68"/>
      <c r="CI519" s="68"/>
      <c r="CJ519" s="68"/>
      <c r="CK519" s="68"/>
      <c r="CL519" s="68"/>
      <c r="CM519" s="68"/>
      <c r="CN519" s="68"/>
      <c r="CO519" s="68"/>
      <c r="CP519" s="68"/>
      <c r="CQ519" s="68"/>
      <c r="CR519" s="68"/>
      <c r="CS519" s="68"/>
      <c r="CT519" s="68"/>
      <c r="CU519" s="68"/>
      <c r="CV519" s="68"/>
      <c r="CW519" s="68"/>
      <c r="CX519" s="68"/>
      <c r="CY519" s="68"/>
      <c r="CZ519" s="68"/>
      <c r="DA519" s="68"/>
      <c r="DB519" s="68"/>
      <c r="DC519" s="68"/>
      <c r="DD519" s="68"/>
      <c r="DE519" s="68"/>
      <c r="DF519" s="68"/>
      <c r="DG519" s="68"/>
      <c r="DH519" s="68"/>
      <c r="DI519" s="68"/>
      <c r="DJ519" s="68"/>
      <c r="DK519" s="68"/>
      <c r="DL519" s="68"/>
      <c r="DM519" s="68"/>
      <c r="DN519" s="68"/>
      <c r="DO519" s="68"/>
      <c r="DP519" s="68"/>
      <c r="DQ519" s="68"/>
      <c r="DR519" s="68"/>
      <c r="DS519" s="68"/>
      <c r="DT519" s="68"/>
      <c r="DU519" s="68"/>
      <c r="DV519" s="68"/>
      <c r="DW519" s="68"/>
      <c r="DX519" s="68"/>
      <c r="DY519" s="68"/>
      <c r="DZ519" s="68"/>
      <c r="EA519" s="68"/>
      <c r="EB519" s="68"/>
      <c r="EC519" s="68"/>
      <c r="ED519" s="68"/>
      <c r="EE519" s="68"/>
      <c r="EF519" s="68"/>
      <c r="EG519" s="68"/>
      <c r="EH519" s="68"/>
      <c r="EI519" s="68"/>
      <c r="EJ519" s="68"/>
      <c r="EK519" s="68"/>
      <c r="EL519" s="68"/>
      <c r="EM519" s="68"/>
      <c r="EN519" s="68"/>
      <c r="EO519" s="68"/>
      <c r="EP519" s="68"/>
      <c r="EQ519" s="68"/>
      <c r="ER519" s="68"/>
      <c r="ES519" s="68"/>
      <c r="ET519" s="68"/>
      <c r="EU519" s="68"/>
      <c r="EV519" s="68"/>
      <c r="EW519" s="68"/>
      <c r="EX519" s="68"/>
      <c r="EY519" s="68"/>
      <c r="EZ519" s="68"/>
      <c r="FA519" s="68"/>
      <c r="FB519" s="68"/>
      <c r="FC519" s="68"/>
      <c r="FD519" s="68"/>
      <c r="FE519" s="68"/>
      <c r="FF519" s="68"/>
      <c r="FG519" s="68"/>
      <c r="FH519" s="68"/>
      <c r="FI519" s="68"/>
      <c r="FJ519" s="68"/>
      <c r="FK519" s="68"/>
      <c r="FL519" s="68"/>
      <c r="FM519" s="68"/>
      <c r="FN519" s="68"/>
      <c r="FO519" s="68"/>
      <c r="FP519" s="68"/>
      <c r="FQ519" s="68"/>
      <c r="FR519" s="68"/>
      <c r="FS519" s="68"/>
      <c r="FT519" s="68"/>
      <c r="FU519" s="68"/>
      <c r="FV519" s="68"/>
      <c r="FW519" s="68"/>
      <c r="FX519" s="68"/>
      <c r="FY519" s="68"/>
      <c r="FZ519" s="68"/>
      <c r="GA519" s="68"/>
      <c r="GB519" s="68"/>
      <c r="GC519" s="68"/>
      <c r="GD519" s="68"/>
      <c r="GE519" s="68"/>
      <c r="GF519" s="68"/>
      <c r="GG519" s="68"/>
      <c r="GH519" s="68"/>
      <c r="GI519" s="68"/>
      <c r="GJ519" s="68"/>
      <c r="GK519" s="68"/>
      <c r="GL519" s="68"/>
      <c r="GM519" s="68"/>
      <c r="GN519" s="68"/>
      <c r="GO519" s="68"/>
      <c r="GP519" s="68"/>
      <c r="GQ519" s="68"/>
      <c r="GR519" s="68"/>
      <c r="GS519" s="68"/>
      <c r="GT519" s="68"/>
      <c r="GU519" s="68"/>
      <c r="GV519" s="68"/>
      <c r="GW519" s="68"/>
      <c r="GX519" s="68"/>
      <c r="GY519" s="68"/>
      <c r="GZ519" s="68"/>
      <c r="HA519" s="68"/>
      <c r="HB519" s="68"/>
      <c r="HC519" s="68"/>
      <c r="HD519" s="68"/>
      <c r="HE519" s="68"/>
      <c r="HF519" s="68"/>
      <c r="HG519" s="68"/>
      <c r="HH519" s="68"/>
      <c r="HI519" s="68"/>
      <c r="HJ519" s="68"/>
      <c r="HK519" s="68"/>
      <c r="HL519" s="68"/>
      <c r="HM519" s="68"/>
      <c r="HN519" s="68"/>
      <c r="HO519" s="68"/>
      <c r="HP519" s="68"/>
      <c r="HQ519" s="68"/>
      <c r="HR519" s="68"/>
      <c r="HS519" s="68"/>
      <c r="HT519" s="68"/>
      <c r="HU519" s="68"/>
      <c r="HV519" s="68"/>
      <c r="HW519" s="68"/>
      <c r="HX519" s="68"/>
      <c r="HY519" s="68"/>
      <c r="HZ519" s="68"/>
      <c r="IA519" s="68"/>
      <c r="IB519" s="68"/>
      <c r="IC519" s="68"/>
      <c r="ID519" s="68"/>
      <c r="IE519" s="68"/>
      <c r="IF519" s="68"/>
      <c r="IG519" s="68"/>
      <c r="IH519" s="68"/>
      <c r="II519" s="68"/>
      <c r="IJ519" s="68"/>
      <c r="IK519" s="68"/>
    </row>
    <row r="520" spans="1:245" x14ac:dyDescent="0.35">
      <c r="D520" s="86"/>
      <c r="E520" s="77"/>
      <c r="F520" s="68"/>
      <c r="G520" s="68"/>
      <c r="H520" s="68"/>
      <c r="I520" s="68"/>
      <c r="J520" s="68"/>
      <c r="K520" s="68"/>
      <c r="L520" s="68"/>
      <c r="M520" s="68"/>
      <c r="N520" s="68"/>
      <c r="O520" s="68"/>
      <c r="P520" s="68"/>
      <c r="Q520" s="68"/>
      <c r="R520" s="68"/>
      <c r="S520" s="68"/>
      <c r="T520" s="68"/>
      <c r="U520" s="68"/>
      <c r="V520" s="68"/>
      <c r="W520" s="68"/>
      <c r="X520" s="68"/>
      <c r="Y520" s="68"/>
      <c r="Z520" s="68"/>
      <c r="AA520" s="68"/>
      <c r="AB520" s="68"/>
      <c r="AC520" s="68"/>
      <c r="AD520" s="68"/>
      <c r="AE520" s="68"/>
      <c r="AF520" s="68"/>
      <c r="AG520" s="68"/>
      <c r="AH520" s="68"/>
      <c r="AI520" s="68"/>
      <c r="AJ520" s="68"/>
      <c r="AK520" s="68"/>
      <c r="AL520" s="68"/>
      <c r="AM520" s="68"/>
      <c r="AN520" s="68"/>
      <c r="AO520" s="68"/>
      <c r="AP520" s="68"/>
      <c r="AQ520" s="68"/>
      <c r="AR520" s="68"/>
      <c r="AS520" s="68"/>
      <c r="AT520" s="68"/>
      <c r="AU520" s="68"/>
      <c r="AV520" s="68"/>
      <c r="AW520" s="68"/>
      <c r="AX520" s="68"/>
      <c r="AY520" s="68"/>
      <c r="AZ520" s="68"/>
      <c r="BA520" s="68"/>
      <c r="BB520" s="68"/>
      <c r="BC520" s="68"/>
      <c r="BD520" s="68"/>
      <c r="BE520" s="68"/>
      <c r="BF520" s="68"/>
      <c r="BG520" s="68"/>
      <c r="BH520" s="68"/>
      <c r="BI520" s="68"/>
      <c r="BJ520" s="68"/>
      <c r="BK520" s="68"/>
      <c r="BL520" s="68"/>
      <c r="BM520" s="68"/>
      <c r="BN520" s="68"/>
      <c r="BO520" s="68"/>
      <c r="BP520" s="68"/>
      <c r="BQ520" s="68"/>
      <c r="BR520" s="68"/>
      <c r="BS520" s="68"/>
      <c r="BT520" s="68"/>
      <c r="BU520" s="68"/>
      <c r="BV520" s="68"/>
      <c r="BW520" s="68"/>
      <c r="BX520" s="68"/>
      <c r="BY520" s="68"/>
      <c r="BZ520" s="68"/>
      <c r="CA520" s="68"/>
      <c r="CB520" s="68"/>
      <c r="CC520" s="68"/>
      <c r="CD520" s="68"/>
      <c r="CE520" s="68"/>
      <c r="CF520" s="68"/>
      <c r="CG520" s="68"/>
      <c r="CH520" s="68"/>
      <c r="CI520" s="68"/>
      <c r="CJ520" s="68"/>
      <c r="CK520" s="68"/>
      <c r="CL520" s="68"/>
      <c r="CM520" s="68"/>
      <c r="CN520" s="68"/>
      <c r="CO520" s="68"/>
      <c r="CP520" s="68"/>
      <c r="CQ520" s="68"/>
      <c r="CR520" s="68"/>
      <c r="CS520" s="68"/>
      <c r="CT520" s="68"/>
      <c r="CU520" s="68"/>
      <c r="CV520" s="68"/>
      <c r="CW520" s="68"/>
      <c r="CX520" s="68"/>
      <c r="CY520" s="68"/>
      <c r="CZ520" s="68"/>
      <c r="DA520" s="68"/>
      <c r="DB520" s="68"/>
      <c r="DC520" s="68"/>
      <c r="DD520" s="68"/>
      <c r="DE520" s="68"/>
      <c r="DF520" s="68"/>
      <c r="DG520" s="68"/>
      <c r="DH520" s="68"/>
      <c r="DI520" s="68"/>
      <c r="DJ520" s="68"/>
      <c r="DK520" s="68"/>
      <c r="DL520" s="68"/>
      <c r="DM520" s="68"/>
      <c r="DN520" s="68"/>
      <c r="DO520" s="68"/>
      <c r="DP520" s="68"/>
      <c r="DQ520" s="68"/>
      <c r="DR520" s="68"/>
      <c r="DS520" s="68"/>
      <c r="DT520" s="68"/>
      <c r="DU520" s="68"/>
      <c r="DV520" s="68"/>
      <c r="DW520" s="68"/>
      <c r="DX520" s="68"/>
      <c r="DY520" s="68"/>
      <c r="DZ520" s="68"/>
      <c r="EA520" s="68"/>
      <c r="EB520" s="68"/>
      <c r="EC520" s="68"/>
      <c r="ED520" s="68"/>
      <c r="EE520" s="68"/>
      <c r="EF520" s="68"/>
      <c r="EG520" s="68"/>
      <c r="EH520" s="68"/>
      <c r="EI520" s="68"/>
      <c r="EJ520" s="68"/>
      <c r="EK520" s="68"/>
      <c r="EL520" s="68"/>
      <c r="EM520" s="68"/>
      <c r="EN520" s="68"/>
      <c r="EO520" s="68"/>
      <c r="EP520" s="68"/>
      <c r="EQ520" s="68"/>
      <c r="ER520" s="68"/>
      <c r="ES520" s="68"/>
      <c r="ET520" s="68"/>
      <c r="EU520" s="68"/>
      <c r="EV520" s="68"/>
      <c r="EW520" s="68"/>
      <c r="EX520" s="68"/>
      <c r="EY520" s="68"/>
      <c r="EZ520" s="68"/>
      <c r="FA520" s="68"/>
      <c r="FB520" s="68"/>
      <c r="FC520" s="68"/>
      <c r="FD520" s="68"/>
      <c r="FE520" s="68"/>
      <c r="FF520" s="68"/>
      <c r="FG520" s="68"/>
      <c r="FH520" s="68"/>
      <c r="FI520" s="68"/>
      <c r="FJ520" s="68"/>
      <c r="FK520" s="68"/>
      <c r="FL520" s="68"/>
      <c r="FM520" s="68"/>
      <c r="FN520" s="68"/>
      <c r="FO520" s="68"/>
      <c r="FP520" s="68"/>
      <c r="FQ520" s="68"/>
      <c r="FR520" s="68"/>
      <c r="FS520" s="68"/>
      <c r="FT520" s="68"/>
      <c r="FU520" s="68"/>
      <c r="FV520" s="68"/>
      <c r="FW520" s="68"/>
      <c r="FX520" s="68"/>
      <c r="FY520" s="68"/>
      <c r="FZ520" s="68"/>
      <c r="GA520" s="68"/>
      <c r="GB520" s="68"/>
      <c r="GC520" s="68"/>
      <c r="GD520" s="68"/>
      <c r="GE520" s="68"/>
      <c r="GF520" s="68"/>
      <c r="GG520" s="68"/>
      <c r="GH520" s="68"/>
      <c r="GI520" s="68"/>
      <c r="GJ520" s="68"/>
      <c r="GK520" s="68"/>
      <c r="GL520" s="68"/>
      <c r="GM520" s="68"/>
      <c r="GN520" s="68"/>
      <c r="GO520" s="68"/>
      <c r="GP520" s="68"/>
      <c r="GQ520" s="68"/>
      <c r="GR520" s="68"/>
      <c r="GS520" s="68"/>
      <c r="GT520" s="68"/>
      <c r="GU520" s="68"/>
      <c r="GV520" s="68"/>
      <c r="GW520" s="68"/>
      <c r="GX520" s="68"/>
      <c r="GY520" s="68"/>
      <c r="GZ520" s="68"/>
      <c r="HA520" s="68"/>
      <c r="HB520" s="68"/>
      <c r="HC520" s="68"/>
      <c r="HD520" s="68"/>
      <c r="HE520" s="68"/>
      <c r="HF520" s="68"/>
      <c r="HG520" s="68"/>
      <c r="HH520" s="68"/>
      <c r="HI520" s="68"/>
      <c r="HJ520" s="68"/>
      <c r="HK520" s="68"/>
      <c r="HL520" s="68"/>
      <c r="HM520" s="68"/>
      <c r="HN520" s="68"/>
      <c r="HO520" s="68"/>
      <c r="HP520" s="68"/>
      <c r="HQ520" s="68"/>
      <c r="HR520" s="68"/>
      <c r="HS520" s="68"/>
      <c r="HT520" s="68"/>
      <c r="HU520" s="68"/>
      <c r="HV520" s="68"/>
      <c r="HW520" s="68"/>
      <c r="HX520" s="68"/>
      <c r="HY520" s="68"/>
      <c r="HZ520" s="68"/>
      <c r="IA520" s="68"/>
      <c r="IB520" s="68"/>
      <c r="IC520" s="68"/>
      <c r="ID520" s="68"/>
      <c r="IE520" s="68"/>
      <c r="IF520" s="68"/>
      <c r="IG520" s="68"/>
      <c r="IH520" s="68"/>
      <c r="II520" s="68"/>
      <c r="IJ520" s="68"/>
      <c r="IK520" s="68"/>
    </row>
    <row r="521" spans="1:245" s="68" customFormat="1" x14ac:dyDescent="0.35">
      <c r="A521" s="86"/>
      <c r="B521" s="86"/>
      <c r="C521" s="86"/>
      <c r="D521" s="86"/>
      <c r="E521" s="77"/>
    </row>
    <row r="522" spans="1:245" x14ac:dyDescent="0.35">
      <c r="D522" s="86"/>
      <c r="E522" s="77"/>
      <c r="F522" s="68"/>
      <c r="G522" s="68"/>
      <c r="H522" s="68"/>
      <c r="I522" s="68"/>
      <c r="J522" s="68"/>
      <c r="K522" s="68"/>
      <c r="L522" s="68"/>
      <c r="M522" s="68"/>
      <c r="N522" s="68"/>
      <c r="O522" s="68"/>
      <c r="P522" s="68"/>
      <c r="Q522" s="68"/>
      <c r="R522" s="68"/>
      <c r="S522" s="68"/>
      <c r="T522" s="68"/>
      <c r="U522" s="68"/>
      <c r="V522" s="68"/>
      <c r="W522" s="68"/>
      <c r="X522" s="68"/>
      <c r="Y522" s="68"/>
      <c r="Z522" s="68"/>
      <c r="AA522" s="68"/>
      <c r="AB522" s="68"/>
      <c r="AC522" s="68"/>
      <c r="AD522" s="68"/>
      <c r="AE522" s="68"/>
      <c r="AF522" s="68"/>
      <c r="AG522" s="68"/>
      <c r="AH522" s="68"/>
      <c r="AI522" s="68"/>
      <c r="AJ522" s="68"/>
      <c r="AK522" s="68"/>
      <c r="AL522" s="68"/>
      <c r="AM522" s="68"/>
      <c r="AN522" s="68"/>
      <c r="AO522" s="68"/>
      <c r="AP522" s="68"/>
      <c r="AQ522" s="68"/>
      <c r="AR522" s="68"/>
      <c r="AS522" s="68"/>
      <c r="AT522" s="68"/>
      <c r="AU522" s="68"/>
      <c r="AV522" s="68"/>
      <c r="AW522" s="68"/>
      <c r="AX522" s="68"/>
      <c r="AY522" s="68"/>
      <c r="AZ522" s="68"/>
      <c r="BA522" s="68"/>
      <c r="BB522" s="68"/>
      <c r="BC522" s="68"/>
      <c r="BD522" s="68"/>
      <c r="BE522" s="68"/>
      <c r="BF522" s="68"/>
      <c r="BG522" s="68"/>
      <c r="BH522" s="68"/>
      <c r="BI522" s="68"/>
      <c r="BJ522" s="68"/>
      <c r="BK522" s="68"/>
      <c r="BL522" s="68"/>
      <c r="BM522" s="68"/>
      <c r="BN522" s="68"/>
      <c r="BO522" s="68"/>
      <c r="BP522" s="68"/>
      <c r="BQ522" s="68"/>
      <c r="BR522" s="68"/>
      <c r="BS522" s="68"/>
      <c r="BT522" s="68"/>
      <c r="BU522" s="68"/>
      <c r="BV522" s="68"/>
      <c r="BW522" s="68"/>
      <c r="BX522" s="68"/>
      <c r="BY522" s="68"/>
      <c r="BZ522" s="68"/>
      <c r="CA522" s="68"/>
      <c r="CB522" s="68"/>
      <c r="CC522" s="68"/>
      <c r="CD522" s="68"/>
      <c r="CE522" s="68"/>
      <c r="CF522" s="68"/>
      <c r="CG522" s="68"/>
      <c r="CH522" s="68"/>
      <c r="CI522" s="68"/>
      <c r="CJ522" s="68"/>
      <c r="CK522" s="68"/>
      <c r="CL522" s="68"/>
      <c r="CM522" s="68"/>
      <c r="CN522" s="68"/>
      <c r="CO522" s="68"/>
      <c r="CP522" s="68"/>
      <c r="CQ522" s="68"/>
      <c r="CR522" s="68"/>
      <c r="CS522" s="68"/>
      <c r="CT522" s="68"/>
      <c r="CU522" s="68"/>
      <c r="CV522" s="68"/>
      <c r="CW522" s="68"/>
      <c r="CX522" s="68"/>
      <c r="CY522" s="68"/>
      <c r="CZ522" s="68"/>
      <c r="DA522" s="68"/>
      <c r="DB522" s="68"/>
      <c r="DC522" s="68"/>
      <c r="DD522" s="68"/>
      <c r="DE522" s="68"/>
      <c r="DF522" s="68"/>
      <c r="DG522" s="68"/>
      <c r="DH522" s="68"/>
      <c r="DI522" s="68"/>
      <c r="DJ522" s="68"/>
      <c r="DK522" s="68"/>
      <c r="DL522" s="68"/>
      <c r="DM522" s="68"/>
      <c r="DN522" s="68"/>
      <c r="DO522" s="68"/>
      <c r="DP522" s="68"/>
      <c r="DQ522" s="68"/>
      <c r="DR522" s="68"/>
      <c r="DS522" s="68"/>
      <c r="DT522" s="68"/>
      <c r="DU522" s="68"/>
      <c r="DV522" s="68"/>
      <c r="DW522" s="68"/>
      <c r="DX522" s="68"/>
      <c r="DY522" s="68"/>
      <c r="DZ522" s="68"/>
      <c r="EA522" s="68"/>
      <c r="EB522" s="68"/>
      <c r="EC522" s="68"/>
      <c r="ED522" s="68"/>
      <c r="EE522" s="68"/>
      <c r="EF522" s="68"/>
      <c r="EG522" s="68"/>
      <c r="EH522" s="68"/>
      <c r="EI522" s="68"/>
      <c r="EJ522" s="68"/>
      <c r="EK522" s="68"/>
      <c r="EL522" s="68"/>
      <c r="EM522" s="68"/>
      <c r="EN522" s="68"/>
      <c r="EO522" s="68"/>
      <c r="EP522" s="68"/>
      <c r="EQ522" s="68"/>
      <c r="ER522" s="68"/>
      <c r="ES522" s="68"/>
      <c r="ET522" s="68"/>
      <c r="EU522" s="68"/>
      <c r="EV522" s="68"/>
      <c r="EW522" s="68"/>
      <c r="EX522" s="68"/>
      <c r="EY522" s="68"/>
      <c r="EZ522" s="68"/>
      <c r="FA522" s="68"/>
      <c r="FB522" s="68"/>
      <c r="FC522" s="68"/>
      <c r="FD522" s="68"/>
      <c r="FE522" s="68"/>
      <c r="FF522" s="68"/>
      <c r="FG522" s="68"/>
      <c r="FH522" s="68"/>
      <c r="FI522" s="68"/>
      <c r="FJ522" s="68"/>
      <c r="FK522" s="68"/>
      <c r="FL522" s="68"/>
      <c r="FM522" s="68"/>
      <c r="FN522" s="68"/>
      <c r="FO522" s="68"/>
      <c r="FP522" s="68"/>
      <c r="FQ522" s="68"/>
      <c r="FR522" s="68"/>
      <c r="FS522" s="68"/>
      <c r="FT522" s="68"/>
      <c r="FU522" s="68"/>
      <c r="FV522" s="68"/>
      <c r="FW522" s="68"/>
      <c r="FX522" s="68"/>
      <c r="FY522" s="68"/>
      <c r="FZ522" s="68"/>
      <c r="GA522" s="68"/>
      <c r="GB522" s="68"/>
      <c r="GC522" s="68"/>
      <c r="GD522" s="68"/>
      <c r="GE522" s="68"/>
      <c r="GF522" s="68"/>
      <c r="GG522" s="68"/>
      <c r="GH522" s="68"/>
      <c r="GI522" s="68"/>
      <c r="GJ522" s="68"/>
      <c r="GK522" s="68"/>
      <c r="GL522" s="68"/>
      <c r="GM522" s="68"/>
      <c r="GN522" s="68"/>
      <c r="GO522" s="68"/>
      <c r="GP522" s="68"/>
      <c r="GQ522" s="68"/>
      <c r="GR522" s="68"/>
      <c r="GS522" s="68"/>
      <c r="GT522" s="68"/>
      <c r="GU522" s="68"/>
      <c r="GV522" s="68"/>
      <c r="GW522" s="68"/>
      <c r="GX522" s="68"/>
      <c r="GY522" s="68"/>
      <c r="GZ522" s="68"/>
      <c r="HA522" s="68"/>
      <c r="HB522" s="68"/>
      <c r="HC522" s="68"/>
      <c r="HD522" s="68"/>
      <c r="HE522" s="68"/>
      <c r="HF522" s="68"/>
      <c r="HG522" s="68"/>
      <c r="HH522" s="68"/>
      <c r="HI522" s="68"/>
      <c r="HJ522" s="68"/>
      <c r="HK522" s="68"/>
      <c r="HL522" s="68"/>
      <c r="HM522" s="68"/>
      <c r="HN522" s="68"/>
      <c r="HO522" s="68"/>
      <c r="HP522" s="68"/>
      <c r="HQ522" s="68"/>
      <c r="HR522" s="68"/>
      <c r="HS522" s="68"/>
      <c r="HT522" s="68"/>
      <c r="HU522" s="68"/>
      <c r="HV522" s="68"/>
      <c r="HW522" s="68"/>
      <c r="HX522" s="68"/>
      <c r="HY522" s="68"/>
      <c r="HZ522" s="68"/>
      <c r="IA522" s="68"/>
      <c r="IB522" s="68"/>
      <c r="IC522" s="68"/>
      <c r="ID522" s="68"/>
      <c r="IE522" s="68"/>
      <c r="IF522" s="68"/>
      <c r="IG522" s="68"/>
      <c r="IH522" s="68"/>
      <c r="II522" s="68"/>
      <c r="IJ522" s="68"/>
      <c r="IK522" s="68"/>
    </row>
    <row r="523" spans="1:245" x14ac:dyDescent="0.35">
      <c r="D523" s="86"/>
    </row>
    <row r="524" spans="1:245" s="70" customFormat="1" x14ac:dyDescent="0.35">
      <c r="A524" s="86"/>
      <c r="B524" s="86"/>
      <c r="C524" s="86"/>
      <c r="D524" s="86"/>
      <c r="E524" s="76"/>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c r="CE524" s="1"/>
      <c r="CF524" s="1"/>
      <c r="CG524" s="1"/>
      <c r="CH524" s="1"/>
      <c r="CI524" s="1"/>
      <c r="CJ524" s="1"/>
      <c r="CK524" s="1"/>
      <c r="CL524" s="1"/>
      <c r="CM524" s="1"/>
      <c r="CN524" s="1"/>
      <c r="CO524" s="1"/>
      <c r="CP524" s="1"/>
      <c r="CQ524" s="1"/>
      <c r="CR524" s="1"/>
      <c r="CS524" s="1"/>
      <c r="CT524" s="1"/>
      <c r="CU524" s="1"/>
      <c r="CV524" s="1"/>
      <c r="CW524" s="1"/>
      <c r="CX524" s="1"/>
      <c r="CY524" s="1"/>
      <c r="CZ524" s="1"/>
      <c r="DA524" s="1"/>
      <c r="DB524" s="1"/>
      <c r="DC524" s="1"/>
      <c r="DD524" s="1"/>
      <c r="DE524" s="1"/>
      <c r="DF524" s="1"/>
      <c r="DG524" s="1"/>
      <c r="DH524" s="1"/>
      <c r="DI524" s="1"/>
      <c r="DJ524" s="1"/>
      <c r="DK524" s="1"/>
      <c r="DL524" s="1"/>
      <c r="DM524" s="1"/>
      <c r="DN524" s="1"/>
      <c r="DO524" s="1"/>
      <c r="DP524" s="1"/>
      <c r="DQ524" s="1"/>
      <c r="DR524" s="1"/>
      <c r="DS524" s="1"/>
      <c r="DT524" s="1"/>
      <c r="DU524" s="1"/>
      <c r="DV524" s="1"/>
      <c r="DW524" s="1"/>
      <c r="DX524" s="1"/>
      <c r="DY524" s="1"/>
      <c r="DZ524" s="1"/>
      <c r="EA524" s="1"/>
      <c r="EB524" s="1"/>
      <c r="EC524" s="1"/>
      <c r="ED524" s="1"/>
      <c r="EE524" s="1"/>
      <c r="EF524" s="1"/>
      <c r="EG524" s="1"/>
      <c r="EH524" s="1"/>
      <c r="EI524" s="1"/>
      <c r="EJ524" s="1"/>
      <c r="EK524" s="1"/>
      <c r="EL524" s="1"/>
      <c r="EM524" s="1"/>
      <c r="EN524" s="1"/>
      <c r="EO524" s="1"/>
      <c r="EP524" s="1"/>
      <c r="EQ524" s="1"/>
      <c r="ER524" s="1"/>
      <c r="ES524" s="1"/>
      <c r="ET524" s="1"/>
      <c r="EU524" s="1"/>
      <c r="EV524" s="1"/>
      <c r="EW524" s="1"/>
      <c r="EX524" s="1"/>
      <c r="EY524" s="1"/>
      <c r="EZ524" s="1"/>
      <c r="FA524" s="1"/>
      <c r="FB524" s="1"/>
      <c r="FC524" s="1"/>
      <c r="FD524" s="1"/>
      <c r="FE524" s="1"/>
      <c r="FF524" s="1"/>
      <c r="FG524" s="1"/>
      <c r="FH524" s="1"/>
      <c r="FI524" s="1"/>
      <c r="FJ524" s="1"/>
      <c r="FK524" s="1"/>
      <c r="FL524" s="1"/>
      <c r="FM524" s="1"/>
      <c r="FN524" s="1"/>
      <c r="FO524" s="1"/>
      <c r="FP524" s="1"/>
      <c r="FQ524" s="1"/>
      <c r="FR524" s="1"/>
      <c r="FS524" s="1"/>
      <c r="FT524" s="1"/>
      <c r="FU524" s="1"/>
      <c r="FV524" s="1"/>
      <c r="FW524" s="1"/>
      <c r="FX524" s="1"/>
      <c r="FY524" s="1"/>
      <c r="FZ524" s="1"/>
      <c r="GA524" s="1"/>
      <c r="GB524" s="1"/>
      <c r="GC524" s="1"/>
      <c r="GD524" s="1"/>
      <c r="GE524" s="1"/>
      <c r="GF524" s="1"/>
      <c r="GG524" s="1"/>
      <c r="GH524" s="1"/>
      <c r="GI524" s="1"/>
      <c r="GJ524" s="1"/>
      <c r="GK524" s="1"/>
      <c r="GL524" s="1"/>
      <c r="GM524" s="1"/>
      <c r="GN524" s="1"/>
      <c r="GO524" s="1"/>
      <c r="GP524" s="1"/>
      <c r="GQ524" s="1"/>
      <c r="GR524" s="1"/>
      <c r="GS524" s="1"/>
      <c r="GT524" s="1"/>
      <c r="GU524" s="1"/>
      <c r="GV524" s="1"/>
      <c r="GW524" s="1"/>
      <c r="GX524" s="1"/>
      <c r="GY524" s="1"/>
      <c r="GZ524" s="1"/>
      <c r="HA524" s="1"/>
      <c r="HB524" s="1"/>
      <c r="HC524" s="1"/>
      <c r="HD524" s="1"/>
      <c r="HE524" s="1"/>
      <c r="HF524" s="1"/>
      <c r="HG524" s="1"/>
      <c r="HH524" s="1"/>
      <c r="HI524" s="1"/>
      <c r="HJ524" s="1"/>
      <c r="HK524" s="1"/>
      <c r="HL524" s="1"/>
      <c r="HM524" s="1"/>
      <c r="HN524" s="1"/>
      <c r="HO524" s="1"/>
      <c r="HP524" s="1"/>
      <c r="HQ524" s="1"/>
      <c r="HR524" s="1"/>
      <c r="HS524" s="1"/>
      <c r="HT524" s="1"/>
      <c r="HU524" s="1"/>
      <c r="HV524" s="1"/>
      <c r="HW524" s="1"/>
      <c r="HX524" s="1"/>
      <c r="HY524" s="1"/>
      <c r="HZ524" s="1"/>
      <c r="IA524" s="1"/>
      <c r="IB524" s="1"/>
      <c r="IC524" s="1"/>
      <c r="ID524" s="1"/>
      <c r="IE524" s="1"/>
      <c r="IF524" s="1"/>
      <c r="IG524" s="1"/>
      <c r="IH524" s="1"/>
      <c r="II524" s="1"/>
      <c r="IJ524" s="1"/>
      <c r="IK524" s="1"/>
    </row>
    <row r="525" spans="1:245" s="68" customFormat="1" x14ac:dyDescent="0.35">
      <c r="A525" s="86"/>
      <c r="B525" s="86"/>
      <c r="C525" s="86"/>
      <c r="D525" s="86"/>
      <c r="E525" s="80"/>
      <c r="F525" s="70"/>
      <c r="G525" s="70"/>
      <c r="H525" s="70"/>
      <c r="I525" s="70"/>
      <c r="J525" s="70"/>
      <c r="K525" s="70"/>
      <c r="L525" s="70"/>
      <c r="M525" s="70"/>
      <c r="N525" s="70"/>
      <c r="O525" s="70"/>
      <c r="P525" s="70"/>
      <c r="Q525" s="70"/>
      <c r="R525" s="70"/>
      <c r="S525" s="70"/>
      <c r="T525" s="70"/>
      <c r="U525" s="70"/>
      <c r="V525" s="70"/>
      <c r="W525" s="70"/>
      <c r="X525" s="70"/>
      <c r="Y525" s="70"/>
      <c r="Z525" s="70"/>
      <c r="AA525" s="70"/>
      <c r="AB525" s="70"/>
      <c r="AC525" s="70"/>
      <c r="AD525" s="70"/>
      <c r="AE525" s="70"/>
      <c r="AF525" s="70"/>
      <c r="AG525" s="70"/>
      <c r="AH525" s="70"/>
      <c r="AI525" s="70"/>
      <c r="AJ525" s="70"/>
      <c r="AK525" s="70"/>
      <c r="AL525" s="70"/>
      <c r="AM525" s="70"/>
      <c r="AN525" s="70"/>
      <c r="AO525" s="70"/>
      <c r="AP525" s="70"/>
      <c r="AQ525" s="70"/>
      <c r="AR525" s="70"/>
      <c r="AS525" s="70"/>
      <c r="AT525" s="70"/>
      <c r="AU525" s="70"/>
      <c r="AV525" s="70"/>
      <c r="AW525" s="70"/>
      <c r="AX525" s="70"/>
      <c r="AY525" s="70"/>
      <c r="AZ525" s="70"/>
      <c r="BA525" s="70"/>
      <c r="BB525" s="70"/>
      <c r="BC525" s="70"/>
      <c r="BD525" s="70"/>
      <c r="BE525" s="70"/>
      <c r="BF525" s="70"/>
      <c r="BG525" s="70"/>
      <c r="BH525" s="70"/>
      <c r="BI525" s="70"/>
      <c r="BJ525" s="70"/>
      <c r="BK525" s="70"/>
      <c r="BL525" s="70"/>
      <c r="BM525" s="70"/>
      <c r="BN525" s="70"/>
      <c r="BO525" s="70"/>
      <c r="BP525" s="70"/>
      <c r="BQ525" s="70"/>
      <c r="BR525" s="70"/>
      <c r="BS525" s="70"/>
      <c r="BT525" s="70"/>
      <c r="BU525" s="70"/>
      <c r="BV525" s="70"/>
      <c r="BW525" s="70"/>
      <c r="BX525" s="70"/>
      <c r="BY525" s="70"/>
      <c r="BZ525" s="70"/>
      <c r="CA525" s="70"/>
      <c r="CB525" s="70"/>
      <c r="CC525" s="70"/>
      <c r="CD525" s="70"/>
      <c r="CE525" s="70"/>
      <c r="CF525" s="70"/>
      <c r="CG525" s="70"/>
      <c r="CH525" s="70"/>
      <c r="CI525" s="70"/>
      <c r="CJ525" s="70"/>
      <c r="CK525" s="70"/>
      <c r="CL525" s="70"/>
      <c r="CM525" s="70"/>
      <c r="CN525" s="70"/>
      <c r="CO525" s="70"/>
      <c r="CP525" s="70"/>
      <c r="CQ525" s="70"/>
      <c r="CR525" s="70"/>
      <c r="CS525" s="70"/>
      <c r="CT525" s="70"/>
      <c r="CU525" s="70"/>
      <c r="CV525" s="70"/>
      <c r="CW525" s="70"/>
      <c r="CX525" s="70"/>
      <c r="CY525" s="70"/>
      <c r="CZ525" s="70"/>
      <c r="DA525" s="70"/>
      <c r="DB525" s="70"/>
      <c r="DC525" s="70"/>
      <c r="DD525" s="70"/>
      <c r="DE525" s="70"/>
      <c r="DF525" s="70"/>
      <c r="DG525" s="70"/>
      <c r="DH525" s="70"/>
      <c r="DI525" s="70"/>
      <c r="DJ525" s="70"/>
      <c r="DK525" s="70"/>
      <c r="DL525" s="70"/>
      <c r="DM525" s="70"/>
      <c r="DN525" s="70"/>
      <c r="DO525" s="70"/>
      <c r="DP525" s="70"/>
      <c r="DQ525" s="70"/>
      <c r="DR525" s="70"/>
      <c r="DS525" s="70"/>
      <c r="DT525" s="70"/>
      <c r="DU525" s="70"/>
      <c r="DV525" s="70"/>
      <c r="DW525" s="70"/>
      <c r="DX525" s="70"/>
      <c r="DY525" s="70"/>
      <c r="DZ525" s="70"/>
      <c r="EA525" s="70"/>
      <c r="EB525" s="70"/>
      <c r="EC525" s="70"/>
      <c r="ED525" s="70"/>
      <c r="EE525" s="70"/>
      <c r="EF525" s="70"/>
      <c r="EG525" s="70"/>
      <c r="EH525" s="70"/>
      <c r="EI525" s="70"/>
      <c r="EJ525" s="70"/>
      <c r="EK525" s="70"/>
      <c r="EL525" s="70"/>
      <c r="EM525" s="70"/>
      <c r="EN525" s="70"/>
      <c r="EO525" s="70"/>
      <c r="EP525" s="70"/>
      <c r="EQ525" s="70"/>
      <c r="ER525" s="70"/>
      <c r="ES525" s="70"/>
      <c r="ET525" s="70"/>
      <c r="EU525" s="70"/>
      <c r="EV525" s="70"/>
      <c r="EW525" s="70"/>
      <c r="EX525" s="70"/>
      <c r="EY525" s="70"/>
      <c r="EZ525" s="70"/>
      <c r="FA525" s="70"/>
      <c r="FB525" s="70"/>
      <c r="FC525" s="70"/>
      <c r="FD525" s="70"/>
      <c r="FE525" s="70"/>
      <c r="FF525" s="70"/>
      <c r="FG525" s="70"/>
      <c r="FH525" s="70"/>
      <c r="FI525" s="70"/>
      <c r="FJ525" s="70"/>
      <c r="FK525" s="70"/>
      <c r="FL525" s="70"/>
      <c r="FM525" s="70"/>
      <c r="FN525" s="70"/>
      <c r="FO525" s="70"/>
      <c r="FP525" s="70"/>
      <c r="FQ525" s="70"/>
      <c r="FR525" s="70"/>
      <c r="FS525" s="70"/>
      <c r="FT525" s="70"/>
      <c r="FU525" s="70"/>
      <c r="FV525" s="70"/>
      <c r="FW525" s="70"/>
      <c r="FX525" s="70"/>
      <c r="FY525" s="70"/>
      <c r="FZ525" s="70"/>
      <c r="GA525" s="70"/>
      <c r="GB525" s="70"/>
      <c r="GC525" s="70"/>
      <c r="GD525" s="70"/>
      <c r="GE525" s="70"/>
      <c r="GF525" s="70"/>
      <c r="GG525" s="70"/>
      <c r="GH525" s="70"/>
      <c r="GI525" s="70"/>
      <c r="GJ525" s="70"/>
      <c r="GK525" s="70"/>
      <c r="GL525" s="70"/>
      <c r="GM525" s="70"/>
      <c r="GN525" s="70"/>
      <c r="GO525" s="70"/>
      <c r="GP525" s="70"/>
      <c r="GQ525" s="70"/>
      <c r="GR525" s="70"/>
      <c r="GS525" s="70"/>
      <c r="GT525" s="70"/>
      <c r="GU525" s="70"/>
      <c r="GV525" s="70"/>
      <c r="GW525" s="70"/>
      <c r="GX525" s="70"/>
      <c r="GY525" s="70"/>
      <c r="GZ525" s="70"/>
      <c r="HA525" s="70"/>
      <c r="HB525" s="70"/>
      <c r="HC525" s="70"/>
      <c r="HD525" s="70"/>
      <c r="HE525" s="70"/>
      <c r="HF525" s="70"/>
      <c r="HG525" s="70"/>
      <c r="HH525" s="70"/>
      <c r="HI525" s="70"/>
      <c r="HJ525" s="70"/>
      <c r="HK525" s="70"/>
      <c r="HL525" s="70"/>
      <c r="HM525" s="70"/>
      <c r="HN525" s="70"/>
      <c r="HO525" s="70"/>
      <c r="HP525" s="70"/>
      <c r="HQ525" s="70"/>
      <c r="HR525" s="70"/>
      <c r="HS525" s="70"/>
      <c r="HT525" s="70"/>
      <c r="HU525" s="70"/>
      <c r="HV525" s="70"/>
      <c r="HW525" s="70"/>
      <c r="HX525" s="70"/>
      <c r="HY525" s="70"/>
      <c r="HZ525" s="70"/>
      <c r="IA525" s="70"/>
      <c r="IB525" s="70"/>
      <c r="IC525" s="70"/>
      <c r="ID525" s="70"/>
      <c r="IE525" s="70"/>
      <c r="IF525" s="70"/>
      <c r="IG525" s="70"/>
      <c r="IH525" s="70"/>
      <c r="II525" s="70"/>
      <c r="IJ525" s="70"/>
      <c r="IK525" s="70"/>
    </row>
    <row r="526" spans="1:245" x14ac:dyDescent="0.35">
      <c r="D526" s="86"/>
      <c r="E526" s="77"/>
      <c r="F526" s="68"/>
      <c r="G526" s="68"/>
      <c r="H526" s="68"/>
      <c r="I526" s="68"/>
      <c r="J526" s="68"/>
      <c r="K526" s="68"/>
      <c r="L526" s="68"/>
      <c r="M526" s="68"/>
      <c r="N526" s="68"/>
      <c r="O526" s="68"/>
      <c r="P526" s="68"/>
      <c r="Q526" s="68"/>
      <c r="R526" s="68"/>
      <c r="S526" s="68"/>
      <c r="T526" s="68"/>
      <c r="U526" s="68"/>
      <c r="V526" s="68"/>
      <c r="W526" s="68"/>
      <c r="X526" s="68"/>
      <c r="Y526" s="68"/>
      <c r="Z526" s="68"/>
      <c r="AA526" s="68"/>
      <c r="AB526" s="68"/>
      <c r="AC526" s="68"/>
      <c r="AD526" s="68"/>
      <c r="AE526" s="68"/>
      <c r="AF526" s="68"/>
      <c r="AG526" s="68"/>
      <c r="AH526" s="68"/>
      <c r="AI526" s="68"/>
      <c r="AJ526" s="68"/>
      <c r="AK526" s="68"/>
      <c r="AL526" s="68"/>
      <c r="AM526" s="68"/>
      <c r="AN526" s="68"/>
      <c r="AO526" s="68"/>
      <c r="AP526" s="68"/>
      <c r="AQ526" s="68"/>
      <c r="AR526" s="68"/>
      <c r="AS526" s="68"/>
      <c r="AT526" s="68"/>
      <c r="AU526" s="68"/>
      <c r="AV526" s="68"/>
      <c r="AW526" s="68"/>
      <c r="AX526" s="68"/>
      <c r="AY526" s="68"/>
      <c r="AZ526" s="68"/>
      <c r="BA526" s="68"/>
      <c r="BB526" s="68"/>
      <c r="BC526" s="68"/>
      <c r="BD526" s="68"/>
      <c r="BE526" s="68"/>
      <c r="BF526" s="68"/>
      <c r="BG526" s="68"/>
      <c r="BH526" s="68"/>
      <c r="BI526" s="68"/>
      <c r="BJ526" s="68"/>
      <c r="BK526" s="68"/>
      <c r="BL526" s="68"/>
      <c r="BM526" s="68"/>
      <c r="BN526" s="68"/>
      <c r="BO526" s="68"/>
      <c r="BP526" s="68"/>
      <c r="BQ526" s="68"/>
      <c r="BR526" s="68"/>
      <c r="BS526" s="68"/>
      <c r="BT526" s="68"/>
      <c r="BU526" s="68"/>
      <c r="BV526" s="68"/>
      <c r="BW526" s="68"/>
      <c r="BX526" s="68"/>
      <c r="BY526" s="68"/>
      <c r="BZ526" s="68"/>
      <c r="CA526" s="68"/>
      <c r="CB526" s="68"/>
      <c r="CC526" s="68"/>
      <c r="CD526" s="68"/>
      <c r="CE526" s="68"/>
      <c r="CF526" s="68"/>
      <c r="CG526" s="68"/>
      <c r="CH526" s="68"/>
      <c r="CI526" s="68"/>
      <c r="CJ526" s="68"/>
      <c r="CK526" s="68"/>
      <c r="CL526" s="68"/>
      <c r="CM526" s="68"/>
      <c r="CN526" s="68"/>
      <c r="CO526" s="68"/>
      <c r="CP526" s="68"/>
      <c r="CQ526" s="68"/>
      <c r="CR526" s="68"/>
      <c r="CS526" s="68"/>
      <c r="CT526" s="68"/>
      <c r="CU526" s="68"/>
      <c r="CV526" s="68"/>
      <c r="CW526" s="68"/>
      <c r="CX526" s="68"/>
      <c r="CY526" s="68"/>
      <c r="CZ526" s="68"/>
      <c r="DA526" s="68"/>
      <c r="DB526" s="68"/>
      <c r="DC526" s="68"/>
      <c r="DD526" s="68"/>
      <c r="DE526" s="68"/>
      <c r="DF526" s="68"/>
      <c r="DG526" s="68"/>
      <c r="DH526" s="68"/>
      <c r="DI526" s="68"/>
      <c r="DJ526" s="68"/>
      <c r="DK526" s="68"/>
      <c r="DL526" s="68"/>
      <c r="DM526" s="68"/>
      <c r="DN526" s="68"/>
      <c r="DO526" s="68"/>
      <c r="DP526" s="68"/>
      <c r="DQ526" s="68"/>
      <c r="DR526" s="68"/>
      <c r="DS526" s="68"/>
      <c r="DT526" s="68"/>
      <c r="DU526" s="68"/>
      <c r="DV526" s="68"/>
      <c r="DW526" s="68"/>
      <c r="DX526" s="68"/>
      <c r="DY526" s="68"/>
      <c r="DZ526" s="68"/>
      <c r="EA526" s="68"/>
      <c r="EB526" s="68"/>
      <c r="EC526" s="68"/>
      <c r="ED526" s="68"/>
      <c r="EE526" s="68"/>
      <c r="EF526" s="68"/>
      <c r="EG526" s="68"/>
      <c r="EH526" s="68"/>
      <c r="EI526" s="68"/>
      <c r="EJ526" s="68"/>
      <c r="EK526" s="68"/>
      <c r="EL526" s="68"/>
      <c r="EM526" s="68"/>
      <c r="EN526" s="68"/>
      <c r="EO526" s="68"/>
      <c r="EP526" s="68"/>
      <c r="EQ526" s="68"/>
      <c r="ER526" s="68"/>
      <c r="ES526" s="68"/>
      <c r="ET526" s="68"/>
      <c r="EU526" s="68"/>
      <c r="EV526" s="68"/>
      <c r="EW526" s="68"/>
      <c r="EX526" s="68"/>
      <c r="EY526" s="68"/>
      <c r="EZ526" s="68"/>
      <c r="FA526" s="68"/>
      <c r="FB526" s="68"/>
      <c r="FC526" s="68"/>
      <c r="FD526" s="68"/>
      <c r="FE526" s="68"/>
      <c r="FF526" s="68"/>
      <c r="FG526" s="68"/>
      <c r="FH526" s="68"/>
      <c r="FI526" s="68"/>
      <c r="FJ526" s="68"/>
      <c r="FK526" s="68"/>
      <c r="FL526" s="68"/>
      <c r="FM526" s="68"/>
      <c r="FN526" s="68"/>
      <c r="FO526" s="68"/>
      <c r="FP526" s="68"/>
      <c r="FQ526" s="68"/>
      <c r="FR526" s="68"/>
      <c r="FS526" s="68"/>
      <c r="FT526" s="68"/>
      <c r="FU526" s="68"/>
      <c r="FV526" s="68"/>
      <c r="FW526" s="68"/>
      <c r="FX526" s="68"/>
      <c r="FY526" s="68"/>
      <c r="FZ526" s="68"/>
      <c r="GA526" s="68"/>
      <c r="GB526" s="68"/>
      <c r="GC526" s="68"/>
      <c r="GD526" s="68"/>
      <c r="GE526" s="68"/>
      <c r="GF526" s="68"/>
      <c r="GG526" s="68"/>
      <c r="GH526" s="68"/>
      <c r="GI526" s="68"/>
      <c r="GJ526" s="68"/>
      <c r="GK526" s="68"/>
      <c r="GL526" s="68"/>
      <c r="GM526" s="68"/>
      <c r="GN526" s="68"/>
      <c r="GO526" s="68"/>
      <c r="GP526" s="68"/>
      <c r="GQ526" s="68"/>
      <c r="GR526" s="68"/>
      <c r="GS526" s="68"/>
      <c r="GT526" s="68"/>
      <c r="GU526" s="68"/>
      <c r="GV526" s="68"/>
      <c r="GW526" s="68"/>
      <c r="GX526" s="68"/>
      <c r="GY526" s="68"/>
      <c r="GZ526" s="68"/>
      <c r="HA526" s="68"/>
      <c r="HB526" s="68"/>
      <c r="HC526" s="68"/>
      <c r="HD526" s="68"/>
      <c r="HE526" s="68"/>
      <c r="HF526" s="68"/>
      <c r="HG526" s="68"/>
      <c r="HH526" s="68"/>
      <c r="HI526" s="68"/>
      <c r="HJ526" s="68"/>
      <c r="HK526" s="68"/>
      <c r="HL526" s="68"/>
      <c r="HM526" s="68"/>
      <c r="HN526" s="68"/>
      <c r="HO526" s="68"/>
      <c r="HP526" s="68"/>
      <c r="HQ526" s="68"/>
      <c r="HR526" s="68"/>
      <c r="HS526" s="68"/>
      <c r="HT526" s="68"/>
      <c r="HU526" s="68"/>
      <c r="HV526" s="68"/>
      <c r="HW526" s="68"/>
      <c r="HX526" s="68"/>
      <c r="HY526" s="68"/>
      <c r="HZ526" s="68"/>
      <c r="IA526" s="68"/>
      <c r="IB526" s="68"/>
      <c r="IC526" s="68"/>
      <c r="ID526" s="68"/>
      <c r="IE526" s="68"/>
      <c r="IF526" s="68"/>
      <c r="IG526" s="68"/>
      <c r="IH526" s="68"/>
      <c r="II526" s="68"/>
      <c r="IJ526" s="68"/>
      <c r="IK526" s="68"/>
    </row>
    <row r="527" spans="1:245" x14ac:dyDescent="0.35">
      <c r="D527" s="86"/>
      <c r="E527" s="80"/>
      <c r="F527" s="70"/>
      <c r="G527" s="70"/>
      <c r="H527" s="70"/>
      <c r="I527" s="70"/>
      <c r="J527" s="70"/>
      <c r="K527" s="70"/>
      <c r="L527" s="70"/>
      <c r="M527" s="70"/>
      <c r="N527" s="70"/>
      <c r="O527" s="70"/>
      <c r="P527" s="70"/>
      <c r="Q527" s="70"/>
      <c r="R527" s="70"/>
      <c r="S527" s="70"/>
      <c r="T527" s="70"/>
      <c r="U527" s="70"/>
      <c r="V527" s="70"/>
      <c r="W527" s="70"/>
      <c r="X527" s="70"/>
      <c r="Y527" s="70"/>
      <c r="Z527" s="70"/>
      <c r="AA527" s="70"/>
      <c r="AB527" s="70"/>
      <c r="AC527" s="70"/>
      <c r="AD527" s="70"/>
      <c r="AE527" s="70"/>
      <c r="AF527" s="70"/>
      <c r="AG527" s="70"/>
      <c r="AH527" s="70"/>
      <c r="AI527" s="70"/>
      <c r="AJ527" s="70"/>
      <c r="AK527" s="70"/>
      <c r="AL527" s="70"/>
      <c r="AM527" s="70"/>
      <c r="AN527" s="70"/>
      <c r="AO527" s="70"/>
      <c r="AP527" s="70"/>
      <c r="AQ527" s="70"/>
      <c r="AR527" s="70"/>
      <c r="AS527" s="70"/>
      <c r="AT527" s="70"/>
      <c r="AU527" s="70"/>
      <c r="AV527" s="70"/>
      <c r="AW527" s="70"/>
      <c r="AX527" s="70"/>
      <c r="AY527" s="70"/>
      <c r="AZ527" s="70"/>
      <c r="BA527" s="70"/>
      <c r="BB527" s="70"/>
      <c r="BC527" s="70"/>
      <c r="BD527" s="70"/>
      <c r="BE527" s="70"/>
      <c r="BF527" s="70"/>
      <c r="BG527" s="70"/>
      <c r="BH527" s="70"/>
      <c r="BI527" s="70"/>
      <c r="BJ527" s="70"/>
      <c r="BK527" s="70"/>
      <c r="BL527" s="70"/>
      <c r="BM527" s="70"/>
      <c r="BN527" s="70"/>
      <c r="BO527" s="70"/>
      <c r="BP527" s="70"/>
      <c r="BQ527" s="70"/>
      <c r="BR527" s="70"/>
      <c r="BS527" s="70"/>
      <c r="BT527" s="70"/>
      <c r="BU527" s="70"/>
      <c r="BV527" s="70"/>
      <c r="BW527" s="70"/>
      <c r="BX527" s="70"/>
      <c r="BY527" s="70"/>
      <c r="BZ527" s="70"/>
      <c r="CA527" s="70"/>
      <c r="CB527" s="70"/>
      <c r="CC527" s="70"/>
      <c r="CD527" s="70"/>
      <c r="CE527" s="70"/>
      <c r="CF527" s="70"/>
      <c r="CG527" s="70"/>
      <c r="CH527" s="70"/>
      <c r="CI527" s="70"/>
      <c r="CJ527" s="70"/>
      <c r="CK527" s="70"/>
      <c r="CL527" s="70"/>
      <c r="CM527" s="70"/>
      <c r="CN527" s="70"/>
      <c r="CO527" s="70"/>
      <c r="CP527" s="70"/>
      <c r="CQ527" s="70"/>
      <c r="CR527" s="70"/>
      <c r="CS527" s="70"/>
      <c r="CT527" s="70"/>
      <c r="CU527" s="70"/>
      <c r="CV527" s="70"/>
      <c r="CW527" s="70"/>
      <c r="CX527" s="70"/>
      <c r="CY527" s="70"/>
      <c r="CZ527" s="70"/>
      <c r="DA527" s="70"/>
      <c r="DB527" s="70"/>
      <c r="DC527" s="70"/>
      <c r="DD527" s="70"/>
      <c r="DE527" s="70"/>
      <c r="DF527" s="70"/>
      <c r="DG527" s="70"/>
      <c r="DH527" s="70"/>
      <c r="DI527" s="70"/>
      <c r="DJ527" s="70"/>
      <c r="DK527" s="70"/>
      <c r="DL527" s="70"/>
      <c r="DM527" s="70"/>
      <c r="DN527" s="70"/>
      <c r="DO527" s="70"/>
      <c r="DP527" s="70"/>
      <c r="DQ527" s="70"/>
      <c r="DR527" s="70"/>
      <c r="DS527" s="70"/>
      <c r="DT527" s="70"/>
      <c r="DU527" s="70"/>
      <c r="DV527" s="70"/>
      <c r="DW527" s="70"/>
      <c r="DX527" s="70"/>
      <c r="DY527" s="70"/>
      <c r="DZ527" s="70"/>
      <c r="EA527" s="70"/>
      <c r="EB527" s="70"/>
      <c r="EC527" s="70"/>
      <c r="ED527" s="70"/>
      <c r="EE527" s="70"/>
      <c r="EF527" s="70"/>
      <c r="EG527" s="70"/>
      <c r="EH527" s="70"/>
      <c r="EI527" s="70"/>
      <c r="EJ527" s="70"/>
      <c r="EK527" s="70"/>
      <c r="EL527" s="70"/>
      <c r="EM527" s="70"/>
      <c r="EN527" s="70"/>
      <c r="EO527" s="70"/>
      <c r="EP527" s="70"/>
      <c r="EQ527" s="70"/>
      <c r="ER527" s="70"/>
      <c r="ES527" s="70"/>
      <c r="ET527" s="70"/>
      <c r="EU527" s="70"/>
      <c r="EV527" s="70"/>
      <c r="EW527" s="70"/>
      <c r="EX527" s="70"/>
      <c r="EY527" s="70"/>
      <c r="EZ527" s="70"/>
      <c r="FA527" s="70"/>
      <c r="FB527" s="70"/>
      <c r="FC527" s="70"/>
      <c r="FD527" s="70"/>
      <c r="FE527" s="70"/>
      <c r="FF527" s="70"/>
      <c r="FG527" s="70"/>
      <c r="FH527" s="70"/>
      <c r="FI527" s="70"/>
      <c r="FJ527" s="70"/>
      <c r="FK527" s="70"/>
      <c r="FL527" s="70"/>
      <c r="FM527" s="70"/>
      <c r="FN527" s="70"/>
      <c r="FO527" s="70"/>
      <c r="FP527" s="70"/>
      <c r="FQ527" s="70"/>
      <c r="FR527" s="70"/>
      <c r="FS527" s="70"/>
      <c r="FT527" s="70"/>
      <c r="FU527" s="70"/>
      <c r="FV527" s="70"/>
      <c r="FW527" s="70"/>
      <c r="FX527" s="70"/>
      <c r="FY527" s="70"/>
      <c r="FZ527" s="70"/>
      <c r="GA527" s="70"/>
      <c r="GB527" s="70"/>
      <c r="GC527" s="70"/>
      <c r="GD527" s="70"/>
      <c r="GE527" s="70"/>
      <c r="GF527" s="70"/>
      <c r="GG527" s="70"/>
      <c r="GH527" s="70"/>
      <c r="GI527" s="70"/>
      <c r="GJ527" s="70"/>
      <c r="GK527" s="70"/>
      <c r="GL527" s="70"/>
      <c r="GM527" s="70"/>
      <c r="GN527" s="70"/>
      <c r="GO527" s="70"/>
      <c r="GP527" s="70"/>
      <c r="GQ527" s="70"/>
      <c r="GR527" s="70"/>
      <c r="GS527" s="70"/>
      <c r="GT527" s="70"/>
      <c r="GU527" s="70"/>
      <c r="GV527" s="70"/>
      <c r="GW527" s="70"/>
      <c r="GX527" s="70"/>
      <c r="GY527" s="70"/>
      <c r="GZ527" s="70"/>
      <c r="HA527" s="70"/>
      <c r="HB527" s="70"/>
      <c r="HC527" s="70"/>
      <c r="HD527" s="70"/>
      <c r="HE527" s="70"/>
      <c r="HF527" s="70"/>
      <c r="HG527" s="70"/>
      <c r="HH527" s="70"/>
      <c r="HI527" s="70"/>
      <c r="HJ527" s="70"/>
      <c r="HK527" s="70"/>
      <c r="HL527" s="70"/>
      <c r="HM527" s="70"/>
      <c r="HN527" s="70"/>
      <c r="HO527" s="70"/>
      <c r="HP527" s="70"/>
      <c r="HQ527" s="70"/>
      <c r="HR527" s="70"/>
      <c r="HS527" s="70"/>
      <c r="HT527" s="70"/>
      <c r="HU527" s="70"/>
      <c r="HV527" s="70"/>
      <c r="HW527" s="70"/>
      <c r="HX527" s="70"/>
      <c r="HY527" s="70"/>
      <c r="HZ527" s="70"/>
      <c r="IA527" s="70"/>
      <c r="IB527" s="70"/>
      <c r="IC527" s="70"/>
      <c r="ID527" s="70"/>
      <c r="IE527" s="70"/>
      <c r="IF527" s="70"/>
      <c r="IG527" s="70"/>
      <c r="IH527" s="70"/>
      <c r="II527" s="70"/>
      <c r="IJ527" s="70"/>
      <c r="IK527" s="70"/>
    </row>
    <row r="528" spans="1:245" x14ac:dyDescent="0.35">
      <c r="D528" s="86"/>
      <c r="E528" s="77"/>
      <c r="F528" s="68"/>
      <c r="G528" s="68"/>
      <c r="H528" s="68"/>
      <c r="I528" s="68"/>
      <c r="J528" s="68"/>
      <c r="K528" s="68"/>
      <c r="L528" s="68"/>
      <c r="M528" s="68"/>
      <c r="N528" s="68"/>
      <c r="O528" s="68"/>
      <c r="P528" s="68"/>
      <c r="Q528" s="68"/>
      <c r="R528" s="68"/>
      <c r="S528" s="68"/>
      <c r="T528" s="68"/>
      <c r="U528" s="68"/>
      <c r="V528" s="68"/>
      <c r="W528" s="68"/>
      <c r="X528" s="68"/>
      <c r="Y528" s="68"/>
      <c r="Z528" s="68"/>
      <c r="AA528" s="68"/>
      <c r="AB528" s="68"/>
      <c r="AC528" s="68"/>
      <c r="AD528" s="68"/>
      <c r="AE528" s="68"/>
      <c r="AF528" s="68"/>
      <c r="AG528" s="68"/>
      <c r="AH528" s="68"/>
      <c r="AI528" s="68"/>
      <c r="AJ528" s="68"/>
      <c r="AK528" s="68"/>
      <c r="AL528" s="68"/>
      <c r="AM528" s="68"/>
      <c r="AN528" s="68"/>
      <c r="AO528" s="68"/>
      <c r="AP528" s="68"/>
      <c r="AQ528" s="68"/>
      <c r="AR528" s="68"/>
      <c r="AS528" s="68"/>
      <c r="AT528" s="68"/>
      <c r="AU528" s="68"/>
      <c r="AV528" s="68"/>
      <c r="AW528" s="68"/>
      <c r="AX528" s="68"/>
      <c r="AY528" s="68"/>
      <c r="AZ528" s="68"/>
      <c r="BA528" s="68"/>
      <c r="BB528" s="68"/>
      <c r="BC528" s="68"/>
      <c r="BD528" s="68"/>
      <c r="BE528" s="68"/>
      <c r="BF528" s="68"/>
      <c r="BG528" s="68"/>
      <c r="BH528" s="68"/>
      <c r="BI528" s="68"/>
      <c r="BJ528" s="68"/>
      <c r="BK528" s="68"/>
      <c r="BL528" s="68"/>
      <c r="BM528" s="68"/>
      <c r="BN528" s="68"/>
      <c r="BO528" s="68"/>
      <c r="BP528" s="68"/>
      <c r="BQ528" s="68"/>
      <c r="BR528" s="68"/>
      <c r="BS528" s="68"/>
      <c r="BT528" s="68"/>
      <c r="BU528" s="68"/>
      <c r="BV528" s="68"/>
      <c r="BW528" s="68"/>
      <c r="BX528" s="68"/>
      <c r="BY528" s="68"/>
      <c r="BZ528" s="68"/>
      <c r="CA528" s="68"/>
      <c r="CB528" s="68"/>
      <c r="CC528" s="68"/>
      <c r="CD528" s="68"/>
      <c r="CE528" s="68"/>
      <c r="CF528" s="68"/>
      <c r="CG528" s="68"/>
      <c r="CH528" s="68"/>
      <c r="CI528" s="68"/>
      <c r="CJ528" s="68"/>
      <c r="CK528" s="68"/>
      <c r="CL528" s="68"/>
      <c r="CM528" s="68"/>
      <c r="CN528" s="68"/>
      <c r="CO528" s="68"/>
      <c r="CP528" s="68"/>
      <c r="CQ528" s="68"/>
      <c r="CR528" s="68"/>
      <c r="CS528" s="68"/>
      <c r="CT528" s="68"/>
      <c r="CU528" s="68"/>
      <c r="CV528" s="68"/>
      <c r="CW528" s="68"/>
      <c r="CX528" s="68"/>
      <c r="CY528" s="68"/>
      <c r="CZ528" s="68"/>
      <c r="DA528" s="68"/>
      <c r="DB528" s="68"/>
      <c r="DC528" s="68"/>
      <c r="DD528" s="68"/>
      <c r="DE528" s="68"/>
      <c r="DF528" s="68"/>
      <c r="DG528" s="68"/>
      <c r="DH528" s="68"/>
      <c r="DI528" s="68"/>
      <c r="DJ528" s="68"/>
      <c r="DK528" s="68"/>
      <c r="DL528" s="68"/>
      <c r="DM528" s="68"/>
      <c r="DN528" s="68"/>
      <c r="DO528" s="68"/>
      <c r="DP528" s="68"/>
      <c r="DQ528" s="68"/>
      <c r="DR528" s="68"/>
      <c r="DS528" s="68"/>
      <c r="DT528" s="68"/>
      <c r="DU528" s="68"/>
      <c r="DV528" s="68"/>
      <c r="DW528" s="68"/>
      <c r="DX528" s="68"/>
      <c r="DY528" s="68"/>
      <c r="DZ528" s="68"/>
      <c r="EA528" s="68"/>
      <c r="EB528" s="68"/>
      <c r="EC528" s="68"/>
      <c r="ED528" s="68"/>
      <c r="EE528" s="68"/>
      <c r="EF528" s="68"/>
      <c r="EG528" s="68"/>
      <c r="EH528" s="68"/>
      <c r="EI528" s="68"/>
      <c r="EJ528" s="68"/>
      <c r="EK528" s="68"/>
      <c r="EL528" s="68"/>
      <c r="EM528" s="68"/>
      <c r="EN528" s="68"/>
      <c r="EO528" s="68"/>
      <c r="EP528" s="68"/>
      <c r="EQ528" s="68"/>
      <c r="ER528" s="68"/>
      <c r="ES528" s="68"/>
      <c r="ET528" s="68"/>
      <c r="EU528" s="68"/>
      <c r="EV528" s="68"/>
      <c r="EW528" s="68"/>
      <c r="EX528" s="68"/>
      <c r="EY528" s="68"/>
      <c r="EZ528" s="68"/>
      <c r="FA528" s="68"/>
      <c r="FB528" s="68"/>
      <c r="FC528" s="68"/>
      <c r="FD528" s="68"/>
      <c r="FE528" s="68"/>
      <c r="FF528" s="68"/>
      <c r="FG528" s="68"/>
      <c r="FH528" s="68"/>
      <c r="FI528" s="68"/>
      <c r="FJ528" s="68"/>
      <c r="FK528" s="68"/>
      <c r="FL528" s="68"/>
      <c r="FM528" s="68"/>
      <c r="FN528" s="68"/>
      <c r="FO528" s="68"/>
      <c r="FP528" s="68"/>
      <c r="FQ528" s="68"/>
      <c r="FR528" s="68"/>
      <c r="FS528" s="68"/>
      <c r="FT528" s="68"/>
      <c r="FU528" s="68"/>
      <c r="FV528" s="68"/>
      <c r="FW528" s="68"/>
      <c r="FX528" s="68"/>
      <c r="FY528" s="68"/>
      <c r="FZ528" s="68"/>
      <c r="GA528" s="68"/>
      <c r="GB528" s="68"/>
      <c r="GC528" s="68"/>
      <c r="GD528" s="68"/>
      <c r="GE528" s="68"/>
      <c r="GF528" s="68"/>
      <c r="GG528" s="68"/>
      <c r="GH528" s="68"/>
      <c r="GI528" s="68"/>
      <c r="GJ528" s="68"/>
      <c r="GK528" s="68"/>
      <c r="GL528" s="68"/>
      <c r="GM528" s="68"/>
      <c r="GN528" s="68"/>
      <c r="GO528" s="68"/>
      <c r="GP528" s="68"/>
      <c r="GQ528" s="68"/>
      <c r="GR528" s="68"/>
      <c r="GS528" s="68"/>
      <c r="GT528" s="68"/>
      <c r="GU528" s="68"/>
      <c r="GV528" s="68"/>
      <c r="GW528" s="68"/>
      <c r="GX528" s="68"/>
      <c r="GY528" s="68"/>
      <c r="GZ528" s="68"/>
      <c r="HA528" s="68"/>
      <c r="HB528" s="68"/>
      <c r="HC528" s="68"/>
      <c r="HD528" s="68"/>
      <c r="HE528" s="68"/>
      <c r="HF528" s="68"/>
      <c r="HG528" s="68"/>
      <c r="HH528" s="68"/>
      <c r="HI528" s="68"/>
      <c r="HJ528" s="68"/>
      <c r="HK528" s="68"/>
      <c r="HL528" s="68"/>
      <c r="HM528" s="68"/>
      <c r="HN528" s="68"/>
      <c r="HO528" s="68"/>
      <c r="HP528" s="68"/>
      <c r="HQ528" s="68"/>
      <c r="HR528" s="68"/>
      <c r="HS528" s="68"/>
      <c r="HT528" s="68"/>
      <c r="HU528" s="68"/>
      <c r="HV528" s="68"/>
      <c r="HW528" s="68"/>
      <c r="HX528" s="68"/>
      <c r="HY528" s="68"/>
      <c r="HZ528" s="68"/>
      <c r="IA528" s="68"/>
      <c r="IB528" s="68"/>
      <c r="IC528" s="68"/>
      <c r="ID528" s="68"/>
      <c r="IE528" s="68"/>
      <c r="IF528" s="68"/>
      <c r="IG528" s="68"/>
      <c r="IH528" s="68"/>
      <c r="II528" s="68"/>
      <c r="IJ528" s="68"/>
      <c r="IK528" s="68"/>
    </row>
    <row r="529" spans="1:245" s="70" customFormat="1" x14ac:dyDescent="0.35">
      <c r="A529" s="86"/>
      <c r="B529" s="86"/>
      <c r="C529" s="86"/>
      <c r="D529" s="86"/>
      <c r="E529" s="80"/>
    </row>
    <row r="530" spans="1:245" s="69" customFormat="1" x14ac:dyDescent="0.35">
      <c r="A530" s="86"/>
      <c r="B530" s="86"/>
      <c r="C530" s="86"/>
      <c r="D530" s="86"/>
      <c r="E530" s="78"/>
    </row>
    <row r="531" spans="1:245" s="70" customFormat="1" x14ac:dyDescent="0.35">
      <c r="A531" s="86"/>
      <c r="B531" s="86"/>
      <c r="C531" s="86"/>
      <c r="D531" s="86"/>
      <c r="E531" s="76"/>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c r="CD531" s="1"/>
      <c r="CE531" s="1"/>
      <c r="CF531" s="1"/>
      <c r="CG531" s="1"/>
      <c r="CH531" s="1"/>
      <c r="CI531" s="1"/>
      <c r="CJ531" s="1"/>
      <c r="CK531" s="1"/>
      <c r="CL531" s="1"/>
      <c r="CM531" s="1"/>
      <c r="CN531" s="1"/>
      <c r="CO531" s="1"/>
      <c r="CP531" s="1"/>
      <c r="CQ531" s="1"/>
      <c r="CR531" s="1"/>
      <c r="CS531" s="1"/>
      <c r="CT531" s="1"/>
      <c r="CU531" s="1"/>
      <c r="CV531" s="1"/>
      <c r="CW531" s="1"/>
      <c r="CX531" s="1"/>
      <c r="CY531" s="1"/>
      <c r="CZ531" s="1"/>
      <c r="DA531" s="1"/>
      <c r="DB531" s="1"/>
      <c r="DC531" s="1"/>
      <c r="DD531" s="1"/>
      <c r="DE531" s="1"/>
      <c r="DF531" s="1"/>
      <c r="DG531" s="1"/>
      <c r="DH531" s="1"/>
      <c r="DI531" s="1"/>
      <c r="DJ531" s="1"/>
      <c r="DK531" s="1"/>
      <c r="DL531" s="1"/>
      <c r="DM531" s="1"/>
      <c r="DN531" s="1"/>
      <c r="DO531" s="1"/>
      <c r="DP531" s="1"/>
      <c r="DQ531" s="1"/>
      <c r="DR531" s="1"/>
      <c r="DS531" s="1"/>
      <c r="DT531" s="1"/>
      <c r="DU531" s="1"/>
      <c r="DV531" s="1"/>
      <c r="DW531" s="1"/>
      <c r="DX531" s="1"/>
      <c r="DY531" s="1"/>
      <c r="DZ531" s="1"/>
      <c r="EA531" s="1"/>
      <c r="EB531" s="1"/>
      <c r="EC531" s="1"/>
      <c r="ED531" s="1"/>
      <c r="EE531" s="1"/>
      <c r="EF531" s="1"/>
      <c r="EG531" s="1"/>
      <c r="EH531" s="1"/>
      <c r="EI531" s="1"/>
      <c r="EJ531" s="1"/>
      <c r="EK531" s="1"/>
      <c r="EL531" s="1"/>
      <c r="EM531" s="1"/>
      <c r="EN531" s="1"/>
      <c r="EO531" s="1"/>
      <c r="EP531" s="1"/>
      <c r="EQ531" s="1"/>
      <c r="ER531" s="1"/>
      <c r="ES531" s="1"/>
      <c r="ET531" s="1"/>
      <c r="EU531" s="1"/>
      <c r="EV531" s="1"/>
      <c r="EW531" s="1"/>
      <c r="EX531" s="1"/>
      <c r="EY531" s="1"/>
      <c r="EZ531" s="1"/>
      <c r="FA531" s="1"/>
      <c r="FB531" s="1"/>
      <c r="FC531" s="1"/>
      <c r="FD531" s="1"/>
      <c r="FE531" s="1"/>
      <c r="FF531" s="1"/>
      <c r="FG531" s="1"/>
      <c r="FH531" s="1"/>
      <c r="FI531" s="1"/>
      <c r="FJ531" s="1"/>
      <c r="FK531" s="1"/>
      <c r="FL531" s="1"/>
      <c r="FM531" s="1"/>
      <c r="FN531" s="1"/>
      <c r="FO531" s="1"/>
      <c r="FP531" s="1"/>
      <c r="FQ531" s="1"/>
      <c r="FR531" s="1"/>
      <c r="FS531" s="1"/>
      <c r="FT531" s="1"/>
      <c r="FU531" s="1"/>
      <c r="FV531" s="1"/>
      <c r="FW531" s="1"/>
      <c r="FX531" s="1"/>
      <c r="FY531" s="1"/>
      <c r="FZ531" s="1"/>
      <c r="GA531" s="1"/>
      <c r="GB531" s="1"/>
      <c r="GC531" s="1"/>
      <c r="GD531" s="1"/>
      <c r="GE531" s="1"/>
      <c r="GF531" s="1"/>
      <c r="GG531" s="1"/>
      <c r="GH531" s="1"/>
      <c r="GI531" s="1"/>
      <c r="GJ531" s="1"/>
      <c r="GK531" s="1"/>
      <c r="GL531" s="1"/>
      <c r="GM531" s="1"/>
      <c r="GN531" s="1"/>
      <c r="GO531" s="1"/>
      <c r="GP531" s="1"/>
      <c r="GQ531" s="1"/>
      <c r="GR531" s="1"/>
      <c r="GS531" s="1"/>
      <c r="GT531" s="1"/>
      <c r="GU531" s="1"/>
      <c r="GV531" s="1"/>
      <c r="GW531" s="1"/>
      <c r="GX531" s="1"/>
      <c r="GY531" s="1"/>
      <c r="GZ531" s="1"/>
      <c r="HA531" s="1"/>
      <c r="HB531" s="1"/>
      <c r="HC531" s="1"/>
      <c r="HD531" s="1"/>
      <c r="HE531" s="1"/>
      <c r="HF531" s="1"/>
      <c r="HG531" s="1"/>
      <c r="HH531" s="1"/>
      <c r="HI531" s="1"/>
      <c r="HJ531" s="1"/>
      <c r="HK531" s="1"/>
      <c r="HL531" s="1"/>
      <c r="HM531" s="1"/>
      <c r="HN531" s="1"/>
      <c r="HO531" s="1"/>
      <c r="HP531" s="1"/>
      <c r="HQ531" s="1"/>
      <c r="HR531" s="1"/>
      <c r="HS531" s="1"/>
      <c r="HT531" s="1"/>
      <c r="HU531" s="1"/>
      <c r="HV531" s="1"/>
      <c r="HW531" s="1"/>
      <c r="HX531" s="1"/>
      <c r="HY531" s="1"/>
      <c r="HZ531" s="1"/>
      <c r="IA531" s="1"/>
      <c r="IB531" s="1"/>
      <c r="IC531" s="1"/>
      <c r="ID531" s="1"/>
      <c r="IE531" s="1"/>
      <c r="IF531" s="1"/>
      <c r="IG531" s="1"/>
      <c r="IH531" s="1"/>
      <c r="II531" s="1"/>
      <c r="IJ531" s="1"/>
      <c r="IK531" s="1"/>
    </row>
    <row r="532" spans="1:245" x14ac:dyDescent="0.35">
      <c r="D532" s="86"/>
    </row>
    <row r="533" spans="1:245" x14ac:dyDescent="0.35">
      <c r="D533" s="86"/>
    </row>
    <row r="534" spans="1:245" x14ac:dyDescent="0.35">
      <c r="D534" s="86"/>
    </row>
    <row r="535" spans="1:245" x14ac:dyDescent="0.35">
      <c r="D535" s="86"/>
    </row>
    <row r="536" spans="1:245" x14ac:dyDescent="0.35">
      <c r="D536" s="86"/>
    </row>
    <row r="537" spans="1:245" x14ac:dyDescent="0.35">
      <c r="D537" s="86"/>
    </row>
    <row r="538" spans="1:245" x14ac:dyDescent="0.35">
      <c r="D538" s="86"/>
    </row>
    <row r="539" spans="1:245" x14ac:dyDescent="0.35">
      <c r="D539" s="86"/>
    </row>
    <row r="540" spans="1:245" x14ac:dyDescent="0.35">
      <c r="D540" s="86"/>
    </row>
    <row r="541" spans="1:245" x14ac:dyDescent="0.35">
      <c r="D541" s="86"/>
    </row>
    <row r="542" spans="1:245" x14ac:dyDescent="0.35">
      <c r="D542" s="86"/>
    </row>
    <row r="543" spans="1:245" x14ac:dyDescent="0.35">
      <c r="D543" s="86"/>
    </row>
    <row r="544" spans="1:245" x14ac:dyDescent="0.35">
      <c r="D544" s="86"/>
    </row>
    <row r="545" spans="1:5" x14ac:dyDescent="0.35">
      <c r="D545" s="86"/>
    </row>
    <row r="546" spans="1:5" x14ac:dyDescent="0.35">
      <c r="D546" s="86"/>
    </row>
    <row r="547" spans="1:5" x14ac:dyDescent="0.35">
      <c r="D547" s="86"/>
    </row>
    <row r="548" spans="1:5" x14ac:dyDescent="0.35">
      <c r="D548" s="86"/>
    </row>
    <row r="549" spans="1:5" x14ac:dyDescent="0.35">
      <c r="D549" s="86"/>
    </row>
    <row r="550" spans="1:5" x14ac:dyDescent="0.35">
      <c r="D550" s="86"/>
    </row>
    <row r="551" spans="1:5" x14ac:dyDescent="0.35">
      <c r="D551" s="86"/>
    </row>
    <row r="552" spans="1:5" x14ac:dyDescent="0.35">
      <c r="D552" s="86"/>
    </row>
    <row r="553" spans="1:5" s="69" customFormat="1" x14ac:dyDescent="0.35">
      <c r="A553" s="86"/>
      <c r="B553" s="86"/>
      <c r="C553" s="86"/>
      <c r="D553" s="86"/>
      <c r="E553" s="78"/>
    </row>
    <row r="554" spans="1:5" x14ac:dyDescent="0.35">
      <c r="D554" s="86"/>
    </row>
    <row r="555" spans="1:5" x14ac:dyDescent="0.35">
      <c r="D555" s="86"/>
    </row>
    <row r="556" spans="1:5" x14ac:dyDescent="0.35">
      <c r="D556" s="86"/>
    </row>
    <row r="557" spans="1:5" x14ac:dyDescent="0.35">
      <c r="D557" s="86"/>
    </row>
    <row r="558" spans="1:5" x14ac:dyDescent="0.35">
      <c r="D558" s="86"/>
    </row>
    <row r="559" spans="1:5" s="69" customFormat="1" x14ac:dyDescent="0.35">
      <c r="A559" s="86"/>
      <c r="B559" s="86"/>
      <c r="C559" s="86"/>
      <c r="D559" s="86"/>
      <c r="E559" s="78"/>
    </row>
    <row r="560" spans="1:5" s="69" customFormat="1" x14ac:dyDescent="0.35">
      <c r="A560" s="86"/>
      <c r="B560" s="86"/>
      <c r="C560" s="86"/>
      <c r="D560" s="86"/>
      <c r="E560" s="78"/>
    </row>
    <row r="561" spans="4:4" x14ac:dyDescent="0.35">
      <c r="D561" s="86"/>
    </row>
    <row r="562" spans="4:4" x14ac:dyDescent="0.35">
      <c r="D562" s="86"/>
    </row>
    <row r="563" spans="4:4" x14ac:dyDescent="0.35">
      <c r="D563" s="86"/>
    </row>
    <row r="564" spans="4:4" x14ac:dyDescent="0.35">
      <c r="D564" s="86"/>
    </row>
    <row r="565" spans="4:4" x14ac:dyDescent="0.35">
      <c r="D565" s="86"/>
    </row>
    <row r="566" spans="4:4" x14ac:dyDescent="0.35">
      <c r="D566" s="86"/>
    </row>
    <row r="567" spans="4:4" x14ac:dyDescent="0.35">
      <c r="D567" s="86"/>
    </row>
    <row r="568" spans="4:4" x14ac:dyDescent="0.35">
      <c r="D568" s="86"/>
    </row>
    <row r="569" spans="4:4" x14ac:dyDescent="0.35">
      <c r="D569" s="86"/>
    </row>
    <row r="570" spans="4:4" x14ac:dyDescent="0.35">
      <c r="D570" s="86"/>
    </row>
    <row r="571" spans="4:4" x14ac:dyDescent="0.35">
      <c r="D571" s="86"/>
    </row>
    <row r="572" spans="4:4" x14ac:dyDescent="0.35">
      <c r="D572" s="86"/>
    </row>
    <row r="573" spans="4:4" x14ac:dyDescent="0.35">
      <c r="D573" s="86"/>
    </row>
    <row r="574" spans="4:4" x14ac:dyDescent="0.35">
      <c r="D574" s="86"/>
    </row>
    <row r="575" spans="4:4" x14ac:dyDescent="0.35">
      <c r="D575" s="86"/>
    </row>
    <row r="576" spans="4:4" x14ac:dyDescent="0.35">
      <c r="D576" s="86"/>
    </row>
    <row r="577" spans="4:4" x14ac:dyDescent="0.35">
      <c r="D577" s="86"/>
    </row>
    <row r="578" spans="4:4" x14ac:dyDescent="0.35">
      <c r="D578" s="86"/>
    </row>
    <row r="579" spans="4:4" x14ac:dyDescent="0.35">
      <c r="D579" s="86"/>
    </row>
    <row r="580" spans="4:4" x14ac:dyDescent="0.35">
      <c r="D580" s="86"/>
    </row>
    <row r="581" spans="4:4" x14ac:dyDescent="0.35">
      <c r="D581" s="86"/>
    </row>
  </sheetData>
  <sheetProtection selectLockedCells="1"/>
  <sortState ref="A47:IK50">
    <sortCondition descending="1" ref="D47:D50"/>
  </sortState>
  <phoneticPr fontId="19"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202"/>
  <sheetViews>
    <sheetView workbookViewId="0">
      <selection activeCell="D5" sqref="D5"/>
    </sheetView>
  </sheetViews>
  <sheetFormatPr defaultColWidth="9.1796875" defaultRowHeight="14.5" x14ac:dyDescent="0.35"/>
  <cols>
    <col min="1" max="1" width="1" style="11" customWidth="1"/>
    <col min="2" max="2" width="20.7265625" style="1" customWidth="1"/>
    <col min="3" max="3" width="5.81640625" style="1" customWidth="1"/>
    <col min="4" max="4" width="12.26953125" style="1" customWidth="1"/>
    <col min="5" max="5" width="26.453125" style="1" customWidth="1"/>
    <col min="6" max="6" width="21.7265625" style="1" customWidth="1"/>
    <col min="7" max="7" width="0.81640625" style="1" customWidth="1"/>
    <col min="8" max="8" width="61.1796875" style="1" customWidth="1"/>
    <col min="9" max="9" width="7.7265625" style="1" customWidth="1"/>
    <col min="10" max="25" width="5" style="1" customWidth="1"/>
    <col min="26" max="26" width="4.81640625" style="1" customWidth="1"/>
    <col min="27" max="27" width="2.81640625" style="11" customWidth="1"/>
    <col min="28" max="39" width="5" style="11" customWidth="1"/>
    <col min="40" max="42" width="4.7265625" style="11" customWidth="1"/>
    <col min="43" max="43" width="7.26953125" style="11" customWidth="1"/>
    <col min="44" max="45" width="6.7265625" style="11" customWidth="1"/>
    <col min="46" max="256" width="9.1796875" style="1"/>
    <col min="257" max="257" width="1" style="1" customWidth="1"/>
    <col min="258" max="258" width="20.7265625" style="1" customWidth="1"/>
    <col min="259" max="259" width="5.81640625" style="1" customWidth="1"/>
    <col min="260" max="260" width="23.1796875" style="1" customWidth="1"/>
    <col min="261" max="261" width="26.453125" style="1" customWidth="1"/>
    <col min="262" max="262" width="21.7265625" style="1" customWidth="1"/>
    <col min="263" max="263" width="5.453125" style="1" customWidth="1"/>
    <col min="264" max="264" width="63.7265625" style="1" customWidth="1"/>
    <col min="265" max="265" width="11.7265625" style="1" customWidth="1"/>
    <col min="266" max="281" width="5" style="1" customWidth="1"/>
    <col min="282" max="282" width="4.81640625" style="1" customWidth="1"/>
    <col min="283" max="283" width="2.81640625" style="1" customWidth="1"/>
    <col min="284" max="295" width="5" style="1" customWidth="1"/>
    <col min="296" max="298" width="4.7265625" style="1" customWidth="1"/>
    <col min="299" max="299" width="7.26953125" style="1" customWidth="1"/>
    <col min="300" max="301" width="6.7265625" style="1" customWidth="1"/>
    <col min="302" max="512" width="9.1796875" style="1"/>
    <col min="513" max="513" width="1" style="1" customWidth="1"/>
    <col min="514" max="514" width="20.7265625" style="1" customWidth="1"/>
    <col min="515" max="515" width="5.81640625" style="1" customWidth="1"/>
    <col min="516" max="516" width="23.1796875" style="1" customWidth="1"/>
    <col min="517" max="517" width="26.453125" style="1" customWidth="1"/>
    <col min="518" max="518" width="21.7265625" style="1" customWidth="1"/>
    <col min="519" max="519" width="5.453125" style="1" customWidth="1"/>
    <col min="520" max="520" width="63.7265625" style="1" customWidth="1"/>
    <col min="521" max="521" width="11.7265625" style="1" customWidth="1"/>
    <col min="522" max="537" width="5" style="1" customWidth="1"/>
    <col min="538" max="538" width="4.81640625" style="1" customWidth="1"/>
    <col min="539" max="539" width="2.81640625" style="1" customWidth="1"/>
    <col min="540" max="551" width="5" style="1" customWidth="1"/>
    <col min="552" max="554" width="4.7265625" style="1" customWidth="1"/>
    <col min="555" max="555" width="7.26953125" style="1" customWidth="1"/>
    <col min="556" max="557" width="6.7265625" style="1" customWidth="1"/>
    <col min="558" max="768" width="9.1796875" style="1"/>
    <col min="769" max="769" width="1" style="1" customWidth="1"/>
    <col min="770" max="770" width="20.7265625" style="1" customWidth="1"/>
    <col min="771" max="771" width="5.81640625" style="1" customWidth="1"/>
    <col min="772" max="772" width="23.1796875" style="1" customWidth="1"/>
    <col min="773" max="773" width="26.453125" style="1" customWidth="1"/>
    <col min="774" max="774" width="21.7265625" style="1" customWidth="1"/>
    <col min="775" max="775" width="5.453125" style="1" customWidth="1"/>
    <col min="776" max="776" width="63.7265625" style="1" customWidth="1"/>
    <col min="777" max="777" width="11.7265625" style="1" customWidth="1"/>
    <col min="778" max="793" width="5" style="1" customWidth="1"/>
    <col min="794" max="794" width="4.81640625" style="1" customWidth="1"/>
    <col min="795" max="795" width="2.81640625" style="1" customWidth="1"/>
    <col min="796" max="807" width="5" style="1" customWidth="1"/>
    <col min="808" max="810" width="4.7265625" style="1" customWidth="1"/>
    <col min="811" max="811" width="7.26953125" style="1" customWidth="1"/>
    <col min="812" max="813" width="6.7265625" style="1" customWidth="1"/>
    <col min="814" max="1024" width="9.1796875" style="1"/>
    <col min="1025" max="1025" width="1" style="1" customWidth="1"/>
    <col min="1026" max="1026" width="20.7265625" style="1" customWidth="1"/>
    <col min="1027" max="1027" width="5.81640625" style="1" customWidth="1"/>
    <col min="1028" max="1028" width="23.1796875" style="1" customWidth="1"/>
    <col min="1029" max="1029" width="26.453125" style="1" customWidth="1"/>
    <col min="1030" max="1030" width="21.7265625" style="1" customWidth="1"/>
    <col min="1031" max="1031" width="5.453125" style="1" customWidth="1"/>
    <col min="1032" max="1032" width="63.7265625" style="1" customWidth="1"/>
    <col min="1033" max="1033" width="11.7265625" style="1" customWidth="1"/>
    <col min="1034" max="1049" width="5" style="1" customWidth="1"/>
    <col min="1050" max="1050" width="4.81640625" style="1" customWidth="1"/>
    <col min="1051" max="1051" width="2.81640625" style="1" customWidth="1"/>
    <col min="1052" max="1063" width="5" style="1" customWidth="1"/>
    <col min="1064" max="1066" width="4.7265625" style="1" customWidth="1"/>
    <col min="1067" max="1067" width="7.26953125" style="1" customWidth="1"/>
    <col min="1068" max="1069" width="6.7265625" style="1" customWidth="1"/>
    <col min="1070" max="1280" width="9.1796875" style="1"/>
    <col min="1281" max="1281" width="1" style="1" customWidth="1"/>
    <col min="1282" max="1282" width="20.7265625" style="1" customWidth="1"/>
    <col min="1283" max="1283" width="5.81640625" style="1" customWidth="1"/>
    <col min="1284" max="1284" width="23.1796875" style="1" customWidth="1"/>
    <col min="1285" max="1285" width="26.453125" style="1" customWidth="1"/>
    <col min="1286" max="1286" width="21.7265625" style="1" customWidth="1"/>
    <col min="1287" max="1287" width="5.453125" style="1" customWidth="1"/>
    <col min="1288" max="1288" width="63.7265625" style="1" customWidth="1"/>
    <col min="1289" max="1289" width="11.7265625" style="1" customWidth="1"/>
    <col min="1290" max="1305" width="5" style="1" customWidth="1"/>
    <col min="1306" max="1306" width="4.81640625" style="1" customWidth="1"/>
    <col min="1307" max="1307" width="2.81640625" style="1" customWidth="1"/>
    <col min="1308" max="1319" width="5" style="1" customWidth="1"/>
    <col min="1320" max="1322" width="4.7265625" style="1" customWidth="1"/>
    <col min="1323" max="1323" width="7.26953125" style="1" customWidth="1"/>
    <col min="1324" max="1325" width="6.7265625" style="1" customWidth="1"/>
    <col min="1326" max="1536" width="9.1796875" style="1"/>
    <col min="1537" max="1537" width="1" style="1" customWidth="1"/>
    <col min="1538" max="1538" width="20.7265625" style="1" customWidth="1"/>
    <col min="1539" max="1539" width="5.81640625" style="1" customWidth="1"/>
    <col min="1540" max="1540" width="23.1796875" style="1" customWidth="1"/>
    <col min="1541" max="1541" width="26.453125" style="1" customWidth="1"/>
    <col min="1542" max="1542" width="21.7265625" style="1" customWidth="1"/>
    <col min="1543" max="1543" width="5.453125" style="1" customWidth="1"/>
    <col min="1544" max="1544" width="63.7265625" style="1" customWidth="1"/>
    <col min="1545" max="1545" width="11.7265625" style="1" customWidth="1"/>
    <col min="1546" max="1561" width="5" style="1" customWidth="1"/>
    <col min="1562" max="1562" width="4.81640625" style="1" customWidth="1"/>
    <col min="1563" max="1563" width="2.81640625" style="1" customWidth="1"/>
    <col min="1564" max="1575" width="5" style="1" customWidth="1"/>
    <col min="1576" max="1578" width="4.7265625" style="1" customWidth="1"/>
    <col min="1579" max="1579" width="7.26953125" style="1" customWidth="1"/>
    <col min="1580" max="1581" width="6.7265625" style="1" customWidth="1"/>
    <col min="1582" max="1792" width="9.1796875" style="1"/>
    <col min="1793" max="1793" width="1" style="1" customWidth="1"/>
    <col min="1794" max="1794" width="20.7265625" style="1" customWidth="1"/>
    <col min="1795" max="1795" width="5.81640625" style="1" customWidth="1"/>
    <col min="1796" max="1796" width="23.1796875" style="1" customWidth="1"/>
    <col min="1797" max="1797" width="26.453125" style="1" customWidth="1"/>
    <col min="1798" max="1798" width="21.7265625" style="1" customWidth="1"/>
    <col min="1799" max="1799" width="5.453125" style="1" customWidth="1"/>
    <col min="1800" max="1800" width="63.7265625" style="1" customWidth="1"/>
    <col min="1801" max="1801" width="11.7265625" style="1" customWidth="1"/>
    <col min="1802" max="1817" width="5" style="1" customWidth="1"/>
    <col min="1818" max="1818" width="4.81640625" style="1" customWidth="1"/>
    <col min="1819" max="1819" width="2.81640625" style="1" customWidth="1"/>
    <col min="1820" max="1831" width="5" style="1" customWidth="1"/>
    <col min="1832" max="1834" width="4.7265625" style="1" customWidth="1"/>
    <col min="1835" max="1835" width="7.26953125" style="1" customWidth="1"/>
    <col min="1836" max="1837" width="6.7265625" style="1" customWidth="1"/>
    <col min="1838" max="2048" width="9.1796875" style="1"/>
    <col min="2049" max="2049" width="1" style="1" customWidth="1"/>
    <col min="2050" max="2050" width="20.7265625" style="1" customWidth="1"/>
    <col min="2051" max="2051" width="5.81640625" style="1" customWidth="1"/>
    <col min="2052" max="2052" width="23.1796875" style="1" customWidth="1"/>
    <col min="2053" max="2053" width="26.453125" style="1" customWidth="1"/>
    <col min="2054" max="2054" width="21.7265625" style="1" customWidth="1"/>
    <col min="2055" max="2055" width="5.453125" style="1" customWidth="1"/>
    <col min="2056" max="2056" width="63.7265625" style="1" customWidth="1"/>
    <col min="2057" max="2057" width="11.7265625" style="1" customWidth="1"/>
    <col min="2058" max="2073" width="5" style="1" customWidth="1"/>
    <col min="2074" max="2074" width="4.81640625" style="1" customWidth="1"/>
    <col min="2075" max="2075" width="2.81640625" style="1" customWidth="1"/>
    <col min="2076" max="2087" width="5" style="1" customWidth="1"/>
    <col min="2088" max="2090" width="4.7265625" style="1" customWidth="1"/>
    <col min="2091" max="2091" width="7.26953125" style="1" customWidth="1"/>
    <col min="2092" max="2093" width="6.7265625" style="1" customWidth="1"/>
    <col min="2094" max="2304" width="9.1796875" style="1"/>
    <col min="2305" max="2305" width="1" style="1" customWidth="1"/>
    <col min="2306" max="2306" width="20.7265625" style="1" customWidth="1"/>
    <col min="2307" max="2307" width="5.81640625" style="1" customWidth="1"/>
    <col min="2308" max="2308" width="23.1796875" style="1" customWidth="1"/>
    <col min="2309" max="2309" width="26.453125" style="1" customWidth="1"/>
    <col min="2310" max="2310" width="21.7265625" style="1" customWidth="1"/>
    <col min="2311" max="2311" width="5.453125" style="1" customWidth="1"/>
    <col min="2312" max="2312" width="63.7265625" style="1" customWidth="1"/>
    <col min="2313" max="2313" width="11.7265625" style="1" customWidth="1"/>
    <col min="2314" max="2329" width="5" style="1" customWidth="1"/>
    <col min="2330" max="2330" width="4.81640625" style="1" customWidth="1"/>
    <col min="2331" max="2331" width="2.81640625" style="1" customWidth="1"/>
    <col min="2332" max="2343" width="5" style="1" customWidth="1"/>
    <col min="2344" max="2346" width="4.7265625" style="1" customWidth="1"/>
    <col min="2347" max="2347" width="7.26953125" style="1" customWidth="1"/>
    <col min="2348" max="2349" width="6.7265625" style="1" customWidth="1"/>
    <col min="2350" max="2560" width="9.1796875" style="1"/>
    <col min="2561" max="2561" width="1" style="1" customWidth="1"/>
    <col min="2562" max="2562" width="20.7265625" style="1" customWidth="1"/>
    <col min="2563" max="2563" width="5.81640625" style="1" customWidth="1"/>
    <col min="2564" max="2564" width="23.1796875" style="1" customWidth="1"/>
    <col min="2565" max="2565" width="26.453125" style="1" customWidth="1"/>
    <col min="2566" max="2566" width="21.7265625" style="1" customWidth="1"/>
    <col min="2567" max="2567" width="5.453125" style="1" customWidth="1"/>
    <col min="2568" max="2568" width="63.7265625" style="1" customWidth="1"/>
    <col min="2569" max="2569" width="11.7265625" style="1" customWidth="1"/>
    <col min="2570" max="2585" width="5" style="1" customWidth="1"/>
    <col min="2586" max="2586" width="4.81640625" style="1" customWidth="1"/>
    <col min="2587" max="2587" width="2.81640625" style="1" customWidth="1"/>
    <col min="2588" max="2599" width="5" style="1" customWidth="1"/>
    <col min="2600" max="2602" width="4.7265625" style="1" customWidth="1"/>
    <col min="2603" max="2603" width="7.26953125" style="1" customWidth="1"/>
    <col min="2604" max="2605" width="6.7265625" style="1" customWidth="1"/>
    <col min="2606" max="2816" width="9.1796875" style="1"/>
    <col min="2817" max="2817" width="1" style="1" customWidth="1"/>
    <col min="2818" max="2818" width="20.7265625" style="1" customWidth="1"/>
    <col min="2819" max="2819" width="5.81640625" style="1" customWidth="1"/>
    <col min="2820" max="2820" width="23.1796875" style="1" customWidth="1"/>
    <col min="2821" max="2821" width="26.453125" style="1" customWidth="1"/>
    <col min="2822" max="2822" width="21.7265625" style="1" customWidth="1"/>
    <col min="2823" max="2823" width="5.453125" style="1" customWidth="1"/>
    <col min="2824" max="2824" width="63.7265625" style="1" customWidth="1"/>
    <col min="2825" max="2825" width="11.7265625" style="1" customWidth="1"/>
    <col min="2826" max="2841" width="5" style="1" customWidth="1"/>
    <col min="2842" max="2842" width="4.81640625" style="1" customWidth="1"/>
    <col min="2843" max="2843" width="2.81640625" style="1" customWidth="1"/>
    <col min="2844" max="2855" width="5" style="1" customWidth="1"/>
    <col min="2856" max="2858" width="4.7265625" style="1" customWidth="1"/>
    <col min="2859" max="2859" width="7.26953125" style="1" customWidth="1"/>
    <col min="2860" max="2861" width="6.7265625" style="1" customWidth="1"/>
    <col min="2862" max="3072" width="9.1796875" style="1"/>
    <col min="3073" max="3073" width="1" style="1" customWidth="1"/>
    <col min="3074" max="3074" width="20.7265625" style="1" customWidth="1"/>
    <col min="3075" max="3075" width="5.81640625" style="1" customWidth="1"/>
    <col min="3076" max="3076" width="23.1796875" style="1" customWidth="1"/>
    <col min="3077" max="3077" width="26.453125" style="1" customWidth="1"/>
    <col min="3078" max="3078" width="21.7265625" style="1" customWidth="1"/>
    <col min="3079" max="3079" width="5.453125" style="1" customWidth="1"/>
    <col min="3080" max="3080" width="63.7265625" style="1" customWidth="1"/>
    <col min="3081" max="3081" width="11.7265625" style="1" customWidth="1"/>
    <col min="3082" max="3097" width="5" style="1" customWidth="1"/>
    <col min="3098" max="3098" width="4.81640625" style="1" customWidth="1"/>
    <col min="3099" max="3099" width="2.81640625" style="1" customWidth="1"/>
    <col min="3100" max="3111" width="5" style="1" customWidth="1"/>
    <col min="3112" max="3114" width="4.7265625" style="1" customWidth="1"/>
    <col min="3115" max="3115" width="7.26953125" style="1" customWidth="1"/>
    <col min="3116" max="3117" width="6.7265625" style="1" customWidth="1"/>
    <col min="3118" max="3328" width="9.1796875" style="1"/>
    <col min="3329" max="3329" width="1" style="1" customWidth="1"/>
    <col min="3330" max="3330" width="20.7265625" style="1" customWidth="1"/>
    <col min="3331" max="3331" width="5.81640625" style="1" customWidth="1"/>
    <col min="3332" max="3332" width="23.1796875" style="1" customWidth="1"/>
    <col min="3333" max="3333" width="26.453125" style="1" customWidth="1"/>
    <col min="3334" max="3334" width="21.7265625" style="1" customWidth="1"/>
    <col min="3335" max="3335" width="5.453125" style="1" customWidth="1"/>
    <col min="3336" max="3336" width="63.7265625" style="1" customWidth="1"/>
    <col min="3337" max="3337" width="11.7265625" style="1" customWidth="1"/>
    <col min="3338" max="3353" width="5" style="1" customWidth="1"/>
    <col min="3354" max="3354" width="4.81640625" style="1" customWidth="1"/>
    <col min="3355" max="3355" width="2.81640625" style="1" customWidth="1"/>
    <col min="3356" max="3367" width="5" style="1" customWidth="1"/>
    <col min="3368" max="3370" width="4.7265625" style="1" customWidth="1"/>
    <col min="3371" max="3371" width="7.26953125" style="1" customWidth="1"/>
    <col min="3372" max="3373" width="6.7265625" style="1" customWidth="1"/>
    <col min="3374" max="3584" width="9.1796875" style="1"/>
    <col min="3585" max="3585" width="1" style="1" customWidth="1"/>
    <col min="3586" max="3586" width="20.7265625" style="1" customWidth="1"/>
    <col min="3587" max="3587" width="5.81640625" style="1" customWidth="1"/>
    <col min="3588" max="3588" width="23.1796875" style="1" customWidth="1"/>
    <col min="3589" max="3589" width="26.453125" style="1" customWidth="1"/>
    <col min="3590" max="3590" width="21.7265625" style="1" customWidth="1"/>
    <col min="3591" max="3591" width="5.453125" style="1" customWidth="1"/>
    <col min="3592" max="3592" width="63.7265625" style="1" customWidth="1"/>
    <col min="3593" max="3593" width="11.7265625" style="1" customWidth="1"/>
    <col min="3594" max="3609" width="5" style="1" customWidth="1"/>
    <col min="3610" max="3610" width="4.81640625" style="1" customWidth="1"/>
    <col min="3611" max="3611" width="2.81640625" style="1" customWidth="1"/>
    <col min="3612" max="3623" width="5" style="1" customWidth="1"/>
    <col min="3624" max="3626" width="4.7265625" style="1" customWidth="1"/>
    <col min="3627" max="3627" width="7.26953125" style="1" customWidth="1"/>
    <col min="3628" max="3629" width="6.7265625" style="1" customWidth="1"/>
    <col min="3630" max="3840" width="9.1796875" style="1"/>
    <col min="3841" max="3841" width="1" style="1" customWidth="1"/>
    <col min="3842" max="3842" width="20.7265625" style="1" customWidth="1"/>
    <col min="3843" max="3843" width="5.81640625" style="1" customWidth="1"/>
    <col min="3844" max="3844" width="23.1796875" style="1" customWidth="1"/>
    <col min="3845" max="3845" width="26.453125" style="1" customWidth="1"/>
    <col min="3846" max="3846" width="21.7265625" style="1" customWidth="1"/>
    <col min="3847" max="3847" width="5.453125" style="1" customWidth="1"/>
    <col min="3848" max="3848" width="63.7265625" style="1" customWidth="1"/>
    <col min="3849" max="3849" width="11.7265625" style="1" customWidth="1"/>
    <col min="3850" max="3865" width="5" style="1" customWidth="1"/>
    <col min="3866" max="3866" width="4.81640625" style="1" customWidth="1"/>
    <col min="3867" max="3867" width="2.81640625" style="1" customWidth="1"/>
    <col min="3868" max="3879" width="5" style="1" customWidth="1"/>
    <col min="3880" max="3882" width="4.7265625" style="1" customWidth="1"/>
    <col min="3883" max="3883" width="7.26953125" style="1" customWidth="1"/>
    <col min="3884" max="3885" width="6.7265625" style="1" customWidth="1"/>
    <col min="3886" max="4096" width="9.1796875" style="1"/>
    <col min="4097" max="4097" width="1" style="1" customWidth="1"/>
    <col min="4098" max="4098" width="20.7265625" style="1" customWidth="1"/>
    <col min="4099" max="4099" width="5.81640625" style="1" customWidth="1"/>
    <col min="4100" max="4100" width="23.1796875" style="1" customWidth="1"/>
    <col min="4101" max="4101" width="26.453125" style="1" customWidth="1"/>
    <col min="4102" max="4102" width="21.7265625" style="1" customWidth="1"/>
    <col min="4103" max="4103" width="5.453125" style="1" customWidth="1"/>
    <col min="4104" max="4104" width="63.7265625" style="1" customWidth="1"/>
    <col min="4105" max="4105" width="11.7265625" style="1" customWidth="1"/>
    <col min="4106" max="4121" width="5" style="1" customWidth="1"/>
    <col min="4122" max="4122" width="4.81640625" style="1" customWidth="1"/>
    <col min="4123" max="4123" width="2.81640625" style="1" customWidth="1"/>
    <col min="4124" max="4135" width="5" style="1" customWidth="1"/>
    <col min="4136" max="4138" width="4.7265625" style="1" customWidth="1"/>
    <col min="4139" max="4139" width="7.26953125" style="1" customWidth="1"/>
    <col min="4140" max="4141" width="6.7265625" style="1" customWidth="1"/>
    <col min="4142" max="4352" width="9.1796875" style="1"/>
    <col min="4353" max="4353" width="1" style="1" customWidth="1"/>
    <col min="4354" max="4354" width="20.7265625" style="1" customWidth="1"/>
    <col min="4355" max="4355" width="5.81640625" style="1" customWidth="1"/>
    <col min="4356" max="4356" width="23.1796875" style="1" customWidth="1"/>
    <col min="4357" max="4357" width="26.453125" style="1" customWidth="1"/>
    <col min="4358" max="4358" width="21.7265625" style="1" customWidth="1"/>
    <col min="4359" max="4359" width="5.453125" style="1" customWidth="1"/>
    <col min="4360" max="4360" width="63.7265625" style="1" customWidth="1"/>
    <col min="4361" max="4361" width="11.7265625" style="1" customWidth="1"/>
    <col min="4362" max="4377" width="5" style="1" customWidth="1"/>
    <col min="4378" max="4378" width="4.81640625" style="1" customWidth="1"/>
    <col min="4379" max="4379" width="2.81640625" style="1" customWidth="1"/>
    <col min="4380" max="4391" width="5" style="1" customWidth="1"/>
    <col min="4392" max="4394" width="4.7265625" style="1" customWidth="1"/>
    <col min="4395" max="4395" width="7.26953125" style="1" customWidth="1"/>
    <col min="4396" max="4397" width="6.7265625" style="1" customWidth="1"/>
    <col min="4398" max="4608" width="9.1796875" style="1"/>
    <col min="4609" max="4609" width="1" style="1" customWidth="1"/>
    <col min="4610" max="4610" width="20.7265625" style="1" customWidth="1"/>
    <col min="4611" max="4611" width="5.81640625" style="1" customWidth="1"/>
    <col min="4612" max="4612" width="23.1796875" style="1" customWidth="1"/>
    <col min="4613" max="4613" width="26.453125" style="1" customWidth="1"/>
    <col min="4614" max="4614" width="21.7265625" style="1" customWidth="1"/>
    <col min="4615" max="4615" width="5.453125" style="1" customWidth="1"/>
    <col min="4616" max="4616" width="63.7265625" style="1" customWidth="1"/>
    <col min="4617" max="4617" width="11.7265625" style="1" customWidth="1"/>
    <col min="4618" max="4633" width="5" style="1" customWidth="1"/>
    <col min="4634" max="4634" width="4.81640625" style="1" customWidth="1"/>
    <col min="4635" max="4635" width="2.81640625" style="1" customWidth="1"/>
    <col min="4636" max="4647" width="5" style="1" customWidth="1"/>
    <col min="4648" max="4650" width="4.7265625" style="1" customWidth="1"/>
    <col min="4651" max="4651" width="7.26953125" style="1" customWidth="1"/>
    <col min="4652" max="4653" width="6.7265625" style="1" customWidth="1"/>
    <col min="4654" max="4864" width="9.1796875" style="1"/>
    <col min="4865" max="4865" width="1" style="1" customWidth="1"/>
    <col min="4866" max="4866" width="20.7265625" style="1" customWidth="1"/>
    <col min="4867" max="4867" width="5.81640625" style="1" customWidth="1"/>
    <col min="4868" max="4868" width="23.1796875" style="1" customWidth="1"/>
    <col min="4869" max="4869" width="26.453125" style="1" customWidth="1"/>
    <col min="4870" max="4870" width="21.7265625" style="1" customWidth="1"/>
    <col min="4871" max="4871" width="5.453125" style="1" customWidth="1"/>
    <col min="4872" max="4872" width="63.7265625" style="1" customWidth="1"/>
    <col min="4873" max="4873" width="11.7265625" style="1" customWidth="1"/>
    <col min="4874" max="4889" width="5" style="1" customWidth="1"/>
    <col min="4890" max="4890" width="4.81640625" style="1" customWidth="1"/>
    <col min="4891" max="4891" width="2.81640625" style="1" customWidth="1"/>
    <col min="4892" max="4903" width="5" style="1" customWidth="1"/>
    <col min="4904" max="4906" width="4.7265625" style="1" customWidth="1"/>
    <col min="4907" max="4907" width="7.26953125" style="1" customWidth="1"/>
    <col min="4908" max="4909" width="6.7265625" style="1" customWidth="1"/>
    <col min="4910" max="5120" width="9.1796875" style="1"/>
    <col min="5121" max="5121" width="1" style="1" customWidth="1"/>
    <col min="5122" max="5122" width="20.7265625" style="1" customWidth="1"/>
    <col min="5123" max="5123" width="5.81640625" style="1" customWidth="1"/>
    <col min="5124" max="5124" width="23.1796875" style="1" customWidth="1"/>
    <col min="5125" max="5125" width="26.453125" style="1" customWidth="1"/>
    <col min="5126" max="5126" width="21.7265625" style="1" customWidth="1"/>
    <col min="5127" max="5127" width="5.453125" style="1" customWidth="1"/>
    <col min="5128" max="5128" width="63.7265625" style="1" customWidth="1"/>
    <col min="5129" max="5129" width="11.7265625" style="1" customWidth="1"/>
    <col min="5130" max="5145" width="5" style="1" customWidth="1"/>
    <col min="5146" max="5146" width="4.81640625" style="1" customWidth="1"/>
    <col min="5147" max="5147" width="2.81640625" style="1" customWidth="1"/>
    <col min="5148" max="5159" width="5" style="1" customWidth="1"/>
    <col min="5160" max="5162" width="4.7265625" style="1" customWidth="1"/>
    <col min="5163" max="5163" width="7.26953125" style="1" customWidth="1"/>
    <col min="5164" max="5165" width="6.7265625" style="1" customWidth="1"/>
    <col min="5166" max="5376" width="9.1796875" style="1"/>
    <col min="5377" max="5377" width="1" style="1" customWidth="1"/>
    <col min="5378" max="5378" width="20.7265625" style="1" customWidth="1"/>
    <col min="5379" max="5379" width="5.81640625" style="1" customWidth="1"/>
    <col min="5380" max="5380" width="23.1796875" style="1" customWidth="1"/>
    <col min="5381" max="5381" width="26.453125" style="1" customWidth="1"/>
    <col min="5382" max="5382" width="21.7265625" style="1" customWidth="1"/>
    <col min="5383" max="5383" width="5.453125" style="1" customWidth="1"/>
    <col min="5384" max="5384" width="63.7265625" style="1" customWidth="1"/>
    <col min="5385" max="5385" width="11.7265625" style="1" customWidth="1"/>
    <col min="5386" max="5401" width="5" style="1" customWidth="1"/>
    <col min="5402" max="5402" width="4.81640625" style="1" customWidth="1"/>
    <col min="5403" max="5403" width="2.81640625" style="1" customWidth="1"/>
    <col min="5404" max="5415" width="5" style="1" customWidth="1"/>
    <col min="5416" max="5418" width="4.7265625" style="1" customWidth="1"/>
    <col min="5419" max="5419" width="7.26953125" style="1" customWidth="1"/>
    <col min="5420" max="5421" width="6.7265625" style="1" customWidth="1"/>
    <col min="5422" max="5632" width="9.1796875" style="1"/>
    <col min="5633" max="5633" width="1" style="1" customWidth="1"/>
    <col min="5634" max="5634" width="20.7265625" style="1" customWidth="1"/>
    <col min="5635" max="5635" width="5.81640625" style="1" customWidth="1"/>
    <col min="5636" max="5636" width="23.1796875" style="1" customWidth="1"/>
    <col min="5637" max="5637" width="26.453125" style="1" customWidth="1"/>
    <col min="5638" max="5638" width="21.7265625" style="1" customWidth="1"/>
    <col min="5639" max="5639" width="5.453125" style="1" customWidth="1"/>
    <col min="5640" max="5640" width="63.7265625" style="1" customWidth="1"/>
    <col min="5641" max="5641" width="11.7265625" style="1" customWidth="1"/>
    <col min="5642" max="5657" width="5" style="1" customWidth="1"/>
    <col min="5658" max="5658" width="4.81640625" style="1" customWidth="1"/>
    <col min="5659" max="5659" width="2.81640625" style="1" customWidth="1"/>
    <col min="5660" max="5671" width="5" style="1" customWidth="1"/>
    <col min="5672" max="5674" width="4.7265625" style="1" customWidth="1"/>
    <col min="5675" max="5675" width="7.26953125" style="1" customWidth="1"/>
    <col min="5676" max="5677" width="6.7265625" style="1" customWidth="1"/>
    <col min="5678" max="5888" width="9.1796875" style="1"/>
    <col min="5889" max="5889" width="1" style="1" customWidth="1"/>
    <col min="5890" max="5890" width="20.7265625" style="1" customWidth="1"/>
    <col min="5891" max="5891" width="5.81640625" style="1" customWidth="1"/>
    <col min="5892" max="5892" width="23.1796875" style="1" customWidth="1"/>
    <col min="5893" max="5893" width="26.453125" style="1" customWidth="1"/>
    <col min="5894" max="5894" width="21.7265625" style="1" customWidth="1"/>
    <col min="5895" max="5895" width="5.453125" style="1" customWidth="1"/>
    <col min="5896" max="5896" width="63.7265625" style="1" customWidth="1"/>
    <col min="5897" max="5897" width="11.7265625" style="1" customWidth="1"/>
    <col min="5898" max="5913" width="5" style="1" customWidth="1"/>
    <col min="5914" max="5914" width="4.81640625" style="1" customWidth="1"/>
    <col min="5915" max="5915" width="2.81640625" style="1" customWidth="1"/>
    <col min="5916" max="5927" width="5" style="1" customWidth="1"/>
    <col min="5928" max="5930" width="4.7265625" style="1" customWidth="1"/>
    <col min="5931" max="5931" width="7.26953125" style="1" customWidth="1"/>
    <col min="5932" max="5933" width="6.7265625" style="1" customWidth="1"/>
    <col min="5934" max="6144" width="9.1796875" style="1"/>
    <col min="6145" max="6145" width="1" style="1" customWidth="1"/>
    <col min="6146" max="6146" width="20.7265625" style="1" customWidth="1"/>
    <col min="6147" max="6147" width="5.81640625" style="1" customWidth="1"/>
    <col min="6148" max="6148" width="23.1796875" style="1" customWidth="1"/>
    <col min="6149" max="6149" width="26.453125" style="1" customWidth="1"/>
    <col min="6150" max="6150" width="21.7265625" style="1" customWidth="1"/>
    <col min="6151" max="6151" width="5.453125" style="1" customWidth="1"/>
    <col min="6152" max="6152" width="63.7265625" style="1" customWidth="1"/>
    <col min="6153" max="6153" width="11.7265625" style="1" customWidth="1"/>
    <col min="6154" max="6169" width="5" style="1" customWidth="1"/>
    <col min="6170" max="6170" width="4.81640625" style="1" customWidth="1"/>
    <col min="6171" max="6171" width="2.81640625" style="1" customWidth="1"/>
    <col min="6172" max="6183" width="5" style="1" customWidth="1"/>
    <col min="6184" max="6186" width="4.7265625" style="1" customWidth="1"/>
    <col min="6187" max="6187" width="7.26953125" style="1" customWidth="1"/>
    <col min="6188" max="6189" width="6.7265625" style="1" customWidth="1"/>
    <col min="6190" max="6400" width="9.1796875" style="1"/>
    <col min="6401" max="6401" width="1" style="1" customWidth="1"/>
    <col min="6402" max="6402" width="20.7265625" style="1" customWidth="1"/>
    <col min="6403" max="6403" width="5.81640625" style="1" customWidth="1"/>
    <col min="6404" max="6404" width="23.1796875" style="1" customWidth="1"/>
    <col min="6405" max="6405" width="26.453125" style="1" customWidth="1"/>
    <col min="6406" max="6406" width="21.7265625" style="1" customWidth="1"/>
    <col min="6407" max="6407" width="5.453125" style="1" customWidth="1"/>
    <col min="6408" max="6408" width="63.7265625" style="1" customWidth="1"/>
    <col min="6409" max="6409" width="11.7265625" style="1" customWidth="1"/>
    <col min="6410" max="6425" width="5" style="1" customWidth="1"/>
    <col min="6426" max="6426" width="4.81640625" style="1" customWidth="1"/>
    <col min="6427" max="6427" width="2.81640625" style="1" customWidth="1"/>
    <col min="6428" max="6439" width="5" style="1" customWidth="1"/>
    <col min="6440" max="6442" width="4.7265625" style="1" customWidth="1"/>
    <col min="6443" max="6443" width="7.26953125" style="1" customWidth="1"/>
    <col min="6444" max="6445" width="6.7265625" style="1" customWidth="1"/>
    <col min="6446" max="6656" width="9.1796875" style="1"/>
    <col min="6657" max="6657" width="1" style="1" customWidth="1"/>
    <col min="6658" max="6658" width="20.7265625" style="1" customWidth="1"/>
    <col min="6659" max="6659" width="5.81640625" style="1" customWidth="1"/>
    <col min="6660" max="6660" width="23.1796875" style="1" customWidth="1"/>
    <col min="6661" max="6661" width="26.453125" style="1" customWidth="1"/>
    <col min="6662" max="6662" width="21.7265625" style="1" customWidth="1"/>
    <col min="6663" max="6663" width="5.453125" style="1" customWidth="1"/>
    <col min="6664" max="6664" width="63.7265625" style="1" customWidth="1"/>
    <col min="6665" max="6665" width="11.7265625" style="1" customWidth="1"/>
    <col min="6666" max="6681" width="5" style="1" customWidth="1"/>
    <col min="6682" max="6682" width="4.81640625" style="1" customWidth="1"/>
    <col min="6683" max="6683" width="2.81640625" style="1" customWidth="1"/>
    <col min="6684" max="6695" width="5" style="1" customWidth="1"/>
    <col min="6696" max="6698" width="4.7265625" style="1" customWidth="1"/>
    <col min="6699" max="6699" width="7.26953125" style="1" customWidth="1"/>
    <col min="6700" max="6701" width="6.7265625" style="1" customWidth="1"/>
    <col min="6702" max="6912" width="9.1796875" style="1"/>
    <col min="6913" max="6913" width="1" style="1" customWidth="1"/>
    <col min="6914" max="6914" width="20.7265625" style="1" customWidth="1"/>
    <col min="6915" max="6915" width="5.81640625" style="1" customWidth="1"/>
    <col min="6916" max="6916" width="23.1796875" style="1" customWidth="1"/>
    <col min="6917" max="6917" width="26.453125" style="1" customWidth="1"/>
    <col min="6918" max="6918" width="21.7265625" style="1" customWidth="1"/>
    <col min="6919" max="6919" width="5.453125" style="1" customWidth="1"/>
    <col min="6920" max="6920" width="63.7265625" style="1" customWidth="1"/>
    <col min="6921" max="6921" width="11.7265625" style="1" customWidth="1"/>
    <col min="6922" max="6937" width="5" style="1" customWidth="1"/>
    <col min="6938" max="6938" width="4.81640625" style="1" customWidth="1"/>
    <col min="6939" max="6939" width="2.81640625" style="1" customWidth="1"/>
    <col min="6940" max="6951" width="5" style="1" customWidth="1"/>
    <col min="6952" max="6954" width="4.7265625" style="1" customWidth="1"/>
    <col min="6955" max="6955" width="7.26953125" style="1" customWidth="1"/>
    <col min="6956" max="6957" width="6.7265625" style="1" customWidth="1"/>
    <col min="6958" max="7168" width="9.1796875" style="1"/>
    <col min="7169" max="7169" width="1" style="1" customWidth="1"/>
    <col min="7170" max="7170" width="20.7265625" style="1" customWidth="1"/>
    <col min="7171" max="7171" width="5.81640625" style="1" customWidth="1"/>
    <col min="7172" max="7172" width="23.1796875" style="1" customWidth="1"/>
    <col min="7173" max="7173" width="26.453125" style="1" customWidth="1"/>
    <col min="7174" max="7174" width="21.7265625" style="1" customWidth="1"/>
    <col min="7175" max="7175" width="5.453125" style="1" customWidth="1"/>
    <col min="7176" max="7176" width="63.7265625" style="1" customWidth="1"/>
    <col min="7177" max="7177" width="11.7265625" style="1" customWidth="1"/>
    <col min="7178" max="7193" width="5" style="1" customWidth="1"/>
    <col min="7194" max="7194" width="4.81640625" style="1" customWidth="1"/>
    <col min="7195" max="7195" width="2.81640625" style="1" customWidth="1"/>
    <col min="7196" max="7207" width="5" style="1" customWidth="1"/>
    <col min="7208" max="7210" width="4.7265625" style="1" customWidth="1"/>
    <col min="7211" max="7211" width="7.26953125" style="1" customWidth="1"/>
    <col min="7212" max="7213" width="6.7265625" style="1" customWidth="1"/>
    <col min="7214" max="7424" width="9.1796875" style="1"/>
    <col min="7425" max="7425" width="1" style="1" customWidth="1"/>
    <col min="7426" max="7426" width="20.7265625" style="1" customWidth="1"/>
    <col min="7427" max="7427" width="5.81640625" style="1" customWidth="1"/>
    <col min="7428" max="7428" width="23.1796875" style="1" customWidth="1"/>
    <col min="7429" max="7429" width="26.453125" style="1" customWidth="1"/>
    <col min="7430" max="7430" width="21.7265625" style="1" customWidth="1"/>
    <col min="7431" max="7431" width="5.453125" style="1" customWidth="1"/>
    <col min="7432" max="7432" width="63.7265625" style="1" customWidth="1"/>
    <col min="7433" max="7433" width="11.7265625" style="1" customWidth="1"/>
    <col min="7434" max="7449" width="5" style="1" customWidth="1"/>
    <col min="7450" max="7450" width="4.81640625" style="1" customWidth="1"/>
    <col min="7451" max="7451" width="2.81640625" style="1" customWidth="1"/>
    <col min="7452" max="7463" width="5" style="1" customWidth="1"/>
    <col min="7464" max="7466" width="4.7265625" style="1" customWidth="1"/>
    <col min="7467" max="7467" width="7.26953125" style="1" customWidth="1"/>
    <col min="7468" max="7469" width="6.7265625" style="1" customWidth="1"/>
    <col min="7470" max="7680" width="9.1796875" style="1"/>
    <col min="7681" max="7681" width="1" style="1" customWidth="1"/>
    <col min="7682" max="7682" width="20.7265625" style="1" customWidth="1"/>
    <col min="7683" max="7683" width="5.81640625" style="1" customWidth="1"/>
    <col min="7684" max="7684" width="23.1796875" style="1" customWidth="1"/>
    <col min="7685" max="7685" width="26.453125" style="1" customWidth="1"/>
    <col min="7686" max="7686" width="21.7265625" style="1" customWidth="1"/>
    <col min="7687" max="7687" width="5.453125" style="1" customWidth="1"/>
    <col min="7688" max="7688" width="63.7265625" style="1" customWidth="1"/>
    <col min="7689" max="7689" width="11.7265625" style="1" customWidth="1"/>
    <col min="7690" max="7705" width="5" style="1" customWidth="1"/>
    <col min="7706" max="7706" width="4.81640625" style="1" customWidth="1"/>
    <col min="7707" max="7707" width="2.81640625" style="1" customWidth="1"/>
    <col min="7708" max="7719" width="5" style="1" customWidth="1"/>
    <col min="7720" max="7722" width="4.7265625" style="1" customWidth="1"/>
    <col min="7723" max="7723" width="7.26953125" style="1" customWidth="1"/>
    <col min="7724" max="7725" width="6.7265625" style="1" customWidth="1"/>
    <col min="7726" max="7936" width="9.1796875" style="1"/>
    <col min="7937" max="7937" width="1" style="1" customWidth="1"/>
    <col min="7938" max="7938" width="20.7265625" style="1" customWidth="1"/>
    <col min="7939" max="7939" width="5.81640625" style="1" customWidth="1"/>
    <col min="7940" max="7940" width="23.1796875" style="1" customWidth="1"/>
    <col min="7941" max="7941" width="26.453125" style="1" customWidth="1"/>
    <col min="7942" max="7942" width="21.7265625" style="1" customWidth="1"/>
    <col min="7943" max="7943" width="5.453125" style="1" customWidth="1"/>
    <col min="7944" max="7944" width="63.7265625" style="1" customWidth="1"/>
    <col min="7945" max="7945" width="11.7265625" style="1" customWidth="1"/>
    <col min="7946" max="7961" width="5" style="1" customWidth="1"/>
    <col min="7962" max="7962" width="4.81640625" style="1" customWidth="1"/>
    <col min="7963" max="7963" width="2.81640625" style="1" customWidth="1"/>
    <col min="7964" max="7975" width="5" style="1" customWidth="1"/>
    <col min="7976" max="7978" width="4.7265625" style="1" customWidth="1"/>
    <col min="7979" max="7979" width="7.26953125" style="1" customWidth="1"/>
    <col min="7980" max="7981" width="6.7265625" style="1" customWidth="1"/>
    <col min="7982" max="8192" width="9.1796875" style="1"/>
    <col min="8193" max="8193" width="1" style="1" customWidth="1"/>
    <col min="8194" max="8194" width="20.7265625" style="1" customWidth="1"/>
    <col min="8195" max="8195" width="5.81640625" style="1" customWidth="1"/>
    <col min="8196" max="8196" width="23.1796875" style="1" customWidth="1"/>
    <col min="8197" max="8197" width="26.453125" style="1" customWidth="1"/>
    <col min="8198" max="8198" width="21.7265625" style="1" customWidth="1"/>
    <col min="8199" max="8199" width="5.453125" style="1" customWidth="1"/>
    <col min="8200" max="8200" width="63.7265625" style="1" customWidth="1"/>
    <col min="8201" max="8201" width="11.7265625" style="1" customWidth="1"/>
    <col min="8202" max="8217" width="5" style="1" customWidth="1"/>
    <col min="8218" max="8218" width="4.81640625" style="1" customWidth="1"/>
    <col min="8219" max="8219" width="2.81640625" style="1" customWidth="1"/>
    <col min="8220" max="8231" width="5" style="1" customWidth="1"/>
    <col min="8232" max="8234" width="4.7265625" style="1" customWidth="1"/>
    <col min="8235" max="8235" width="7.26953125" style="1" customWidth="1"/>
    <col min="8236" max="8237" width="6.7265625" style="1" customWidth="1"/>
    <col min="8238" max="8448" width="9.1796875" style="1"/>
    <col min="8449" max="8449" width="1" style="1" customWidth="1"/>
    <col min="8450" max="8450" width="20.7265625" style="1" customWidth="1"/>
    <col min="8451" max="8451" width="5.81640625" style="1" customWidth="1"/>
    <col min="8452" max="8452" width="23.1796875" style="1" customWidth="1"/>
    <col min="8453" max="8453" width="26.453125" style="1" customWidth="1"/>
    <col min="8454" max="8454" width="21.7265625" style="1" customWidth="1"/>
    <col min="8455" max="8455" width="5.453125" style="1" customWidth="1"/>
    <col min="8456" max="8456" width="63.7265625" style="1" customWidth="1"/>
    <col min="8457" max="8457" width="11.7265625" style="1" customWidth="1"/>
    <col min="8458" max="8473" width="5" style="1" customWidth="1"/>
    <col min="8474" max="8474" width="4.81640625" style="1" customWidth="1"/>
    <col min="8475" max="8475" width="2.81640625" style="1" customWidth="1"/>
    <col min="8476" max="8487" width="5" style="1" customWidth="1"/>
    <col min="8488" max="8490" width="4.7265625" style="1" customWidth="1"/>
    <col min="8491" max="8491" width="7.26953125" style="1" customWidth="1"/>
    <col min="8492" max="8493" width="6.7265625" style="1" customWidth="1"/>
    <col min="8494" max="8704" width="9.1796875" style="1"/>
    <col min="8705" max="8705" width="1" style="1" customWidth="1"/>
    <col min="8706" max="8706" width="20.7265625" style="1" customWidth="1"/>
    <col min="8707" max="8707" width="5.81640625" style="1" customWidth="1"/>
    <col min="8708" max="8708" width="23.1796875" style="1" customWidth="1"/>
    <col min="8709" max="8709" width="26.453125" style="1" customWidth="1"/>
    <col min="8710" max="8710" width="21.7265625" style="1" customWidth="1"/>
    <col min="8711" max="8711" width="5.453125" style="1" customWidth="1"/>
    <col min="8712" max="8712" width="63.7265625" style="1" customWidth="1"/>
    <col min="8713" max="8713" width="11.7265625" style="1" customWidth="1"/>
    <col min="8714" max="8729" width="5" style="1" customWidth="1"/>
    <col min="8730" max="8730" width="4.81640625" style="1" customWidth="1"/>
    <col min="8731" max="8731" width="2.81640625" style="1" customWidth="1"/>
    <col min="8732" max="8743" width="5" style="1" customWidth="1"/>
    <col min="8744" max="8746" width="4.7265625" style="1" customWidth="1"/>
    <col min="8747" max="8747" width="7.26953125" style="1" customWidth="1"/>
    <col min="8748" max="8749" width="6.7265625" style="1" customWidth="1"/>
    <col min="8750" max="8960" width="9.1796875" style="1"/>
    <col min="8961" max="8961" width="1" style="1" customWidth="1"/>
    <col min="8962" max="8962" width="20.7265625" style="1" customWidth="1"/>
    <col min="8963" max="8963" width="5.81640625" style="1" customWidth="1"/>
    <col min="8964" max="8964" width="23.1796875" style="1" customWidth="1"/>
    <col min="8965" max="8965" width="26.453125" style="1" customWidth="1"/>
    <col min="8966" max="8966" width="21.7265625" style="1" customWidth="1"/>
    <col min="8967" max="8967" width="5.453125" style="1" customWidth="1"/>
    <col min="8968" max="8968" width="63.7265625" style="1" customWidth="1"/>
    <col min="8969" max="8969" width="11.7265625" style="1" customWidth="1"/>
    <col min="8970" max="8985" width="5" style="1" customWidth="1"/>
    <col min="8986" max="8986" width="4.81640625" style="1" customWidth="1"/>
    <col min="8987" max="8987" width="2.81640625" style="1" customWidth="1"/>
    <col min="8988" max="8999" width="5" style="1" customWidth="1"/>
    <col min="9000" max="9002" width="4.7265625" style="1" customWidth="1"/>
    <col min="9003" max="9003" width="7.26953125" style="1" customWidth="1"/>
    <col min="9004" max="9005" width="6.7265625" style="1" customWidth="1"/>
    <col min="9006" max="9216" width="9.1796875" style="1"/>
    <col min="9217" max="9217" width="1" style="1" customWidth="1"/>
    <col min="9218" max="9218" width="20.7265625" style="1" customWidth="1"/>
    <col min="9219" max="9219" width="5.81640625" style="1" customWidth="1"/>
    <col min="9220" max="9220" width="23.1796875" style="1" customWidth="1"/>
    <col min="9221" max="9221" width="26.453125" style="1" customWidth="1"/>
    <col min="9222" max="9222" width="21.7265625" style="1" customWidth="1"/>
    <col min="9223" max="9223" width="5.453125" style="1" customWidth="1"/>
    <col min="9224" max="9224" width="63.7265625" style="1" customWidth="1"/>
    <col min="9225" max="9225" width="11.7265625" style="1" customWidth="1"/>
    <col min="9226" max="9241" width="5" style="1" customWidth="1"/>
    <col min="9242" max="9242" width="4.81640625" style="1" customWidth="1"/>
    <col min="9243" max="9243" width="2.81640625" style="1" customWidth="1"/>
    <col min="9244" max="9255" width="5" style="1" customWidth="1"/>
    <col min="9256" max="9258" width="4.7265625" style="1" customWidth="1"/>
    <col min="9259" max="9259" width="7.26953125" style="1" customWidth="1"/>
    <col min="9260" max="9261" width="6.7265625" style="1" customWidth="1"/>
    <col min="9262" max="9472" width="9.1796875" style="1"/>
    <col min="9473" max="9473" width="1" style="1" customWidth="1"/>
    <col min="9474" max="9474" width="20.7265625" style="1" customWidth="1"/>
    <col min="9475" max="9475" width="5.81640625" style="1" customWidth="1"/>
    <col min="9476" max="9476" width="23.1796875" style="1" customWidth="1"/>
    <col min="9477" max="9477" width="26.453125" style="1" customWidth="1"/>
    <col min="9478" max="9478" width="21.7265625" style="1" customWidth="1"/>
    <col min="9479" max="9479" width="5.453125" style="1" customWidth="1"/>
    <col min="9480" max="9480" width="63.7265625" style="1" customWidth="1"/>
    <col min="9481" max="9481" width="11.7265625" style="1" customWidth="1"/>
    <col min="9482" max="9497" width="5" style="1" customWidth="1"/>
    <col min="9498" max="9498" width="4.81640625" style="1" customWidth="1"/>
    <col min="9499" max="9499" width="2.81640625" style="1" customWidth="1"/>
    <col min="9500" max="9511" width="5" style="1" customWidth="1"/>
    <col min="9512" max="9514" width="4.7265625" style="1" customWidth="1"/>
    <col min="9515" max="9515" width="7.26953125" style="1" customWidth="1"/>
    <col min="9516" max="9517" width="6.7265625" style="1" customWidth="1"/>
    <col min="9518" max="9728" width="9.1796875" style="1"/>
    <col min="9729" max="9729" width="1" style="1" customWidth="1"/>
    <col min="9730" max="9730" width="20.7265625" style="1" customWidth="1"/>
    <col min="9731" max="9731" width="5.81640625" style="1" customWidth="1"/>
    <col min="9732" max="9732" width="23.1796875" style="1" customWidth="1"/>
    <col min="9733" max="9733" width="26.453125" style="1" customWidth="1"/>
    <col min="9734" max="9734" width="21.7265625" style="1" customWidth="1"/>
    <col min="9735" max="9735" width="5.453125" style="1" customWidth="1"/>
    <col min="9736" max="9736" width="63.7265625" style="1" customWidth="1"/>
    <col min="9737" max="9737" width="11.7265625" style="1" customWidth="1"/>
    <col min="9738" max="9753" width="5" style="1" customWidth="1"/>
    <col min="9754" max="9754" width="4.81640625" style="1" customWidth="1"/>
    <col min="9755" max="9755" width="2.81640625" style="1" customWidth="1"/>
    <col min="9756" max="9767" width="5" style="1" customWidth="1"/>
    <col min="9768" max="9770" width="4.7265625" style="1" customWidth="1"/>
    <col min="9771" max="9771" width="7.26953125" style="1" customWidth="1"/>
    <col min="9772" max="9773" width="6.7265625" style="1" customWidth="1"/>
    <col min="9774" max="9984" width="9.1796875" style="1"/>
    <col min="9985" max="9985" width="1" style="1" customWidth="1"/>
    <col min="9986" max="9986" width="20.7265625" style="1" customWidth="1"/>
    <col min="9987" max="9987" width="5.81640625" style="1" customWidth="1"/>
    <col min="9988" max="9988" width="23.1796875" style="1" customWidth="1"/>
    <col min="9989" max="9989" width="26.453125" style="1" customWidth="1"/>
    <col min="9990" max="9990" width="21.7265625" style="1" customWidth="1"/>
    <col min="9991" max="9991" width="5.453125" style="1" customWidth="1"/>
    <col min="9992" max="9992" width="63.7265625" style="1" customWidth="1"/>
    <col min="9993" max="9993" width="11.7265625" style="1" customWidth="1"/>
    <col min="9994" max="10009" width="5" style="1" customWidth="1"/>
    <col min="10010" max="10010" width="4.81640625" style="1" customWidth="1"/>
    <col min="10011" max="10011" width="2.81640625" style="1" customWidth="1"/>
    <col min="10012" max="10023" width="5" style="1" customWidth="1"/>
    <col min="10024" max="10026" width="4.7265625" style="1" customWidth="1"/>
    <col min="10027" max="10027" width="7.26953125" style="1" customWidth="1"/>
    <col min="10028" max="10029" width="6.7265625" style="1" customWidth="1"/>
    <col min="10030" max="10240" width="9.1796875" style="1"/>
    <col min="10241" max="10241" width="1" style="1" customWidth="1"/>
    <col min="10242" max="10242" width="20.7265625" style="1" customWidth="1"/>
    <col min="10243" max="10243" width="5.81640625" style="1" customWidth="1"/>
    <col min="10244" max="10244" width="23.1796875" style="1" customWidth="1"/>
    <col min="10245" max="10245" width="26.453125" style="1" customWidth="1"/>
    <col min="10246" max="10246" width="21.7265625" style="1" customWidth="1"/>
    <col min="10247" max="10247" width="5.453125" style="1" customWidth="1"/>
    <col min="10248" max="10248" width="63.7265625" style="1" customWidth="1"/>
    <col min="10249" max="10249" width="11.7265625" style="1" customWidth="1"/>
    <col min="10250" max="10265" width="5" style="1" customWidth="1"/>
    <col min="10266" max="10266" width="4.81640625" style="1" customWidth="1"/>
    <col min="10267" max="10267" width="2.81640625" style="1" customWidth="1"/>
    <col min="10268" max="10279" width="5" style="1" customWidth="1"/>
    <col min="10280" max="10282" width="4.7265625" style="1" customWidth="1"/>
    <col min="10283" max="10283" width="7.26953125" style="1" customWidth="1"/>
    <col min="10284" max="10285" width="6.7265625" style="1" customWidth="1"/>
    <col min="10286" max="10496" width="9.1796875" style="1"/>
    <col min="10497" max="10497" width="1" style="1" customWidth="1"/>
    <col min="10498" max="10498" width="20.7265625" style="1" customWidth="1"/>
    <col min="10499" max="10499" width="5.81640625" style="1" customWidth="1"/>
    <col min="10500" max="10500" width="23.1796875" style="1" customWidth="1"/>
    <col min="10501" max="10501" width="26.453125" style="1" customWidth="1"/>
    <col min="10502" max="10502" width="21.7265625" style="1" customWidth="1"/>
    <col min="10503" max="10503" width="5.453125" style="1" customWidth="1"/>
    <col min="10504" max="10504" width="63.7265625" style="1" customWidth="1"/>
    <col min="10505" max="10505" width="11.7265625" style="1" customWidth="1"/>
    <col min="10506" max="10521" width="5" style="1" customWidth="1"/>
    <col min="10522" max="10522" width="4.81640625" style="1" customWidth="1"/>
    <col min="10523" max="10523" width="2.81640625" style="1" customWidth="1"/>
    <col min="10524" max="10535" width="5" style="1" customWidth="1"/>
    <col min="10536" max="10538" width="4.7265625" style="1" customWidth="1"/>
    <col min="10539" max="10539" width="7.26953125" style="1" customWidth="1"/>
    <col min="10540" max="10541" width="6.7265625" style="1" customWidth="1"/>
    <col min="10542" max="10752" width="9.1796875" style="1"/>
    <col min="10753" max="10753" width="1" style="1" customWidth="1"/>
    <col min="10754" max="10754" width="20.7265625" style="1" customWidth="1"/>
    <col min="10755" max="10755" width="5.81640625" style="1" customWidth="1"/>
    <col min="10756" max="10756" width="23.1796875" style="1" customWidth="1"/>
    <col min="10757" max="10757" width="26.453125" style="1" customWidth="1"/>
    <col min="10758" max="10758" width="21.7265625" style="1" customWidth="1"/>
    <col min="10759" max="10759" width="5.453125" style="1" customWidth="1"/>
    <col min="10760" max="10760" width="63.7265625" style="1" customWidth="1"/>
    <col min="10761" max="10761" width="11.7265625" style="1" customWidth="1"/>
    <col min="10762" max="10777" width="5" style="1" customWidth="1"/>
    <col min="10778" max="10778" width="4.81640625" style="1" customWidth="1"/>
    <col min="10779" max="10779" width="2.81640625" style="1" customWidth="1"/>
    <col min="10780" max="10791" width="5" style="1" customWidth="1"/>
    <col min="10792" max="10794" width="4.7265625" style="1" customWidth="1"/>
    <col min="10795" max="10795" width="7.26953125" style="1" customWidth="1"/>
    <col min="10796" max="10797" width="6.7265625" style="1" customWidth="1"/>
    <col min="10798" max="11008" width="9.1796875" style="1"/>
    <col min="11009" max="11009" width="1" style="1" customWidth="1"/>
    <col min="11010" max="11010" width="20.7265625" style="1" customWidth="1"/>
    <col min="11011" max="11011" width="5.81640625" style="1" customWidth="1"/>
    <col min="11012" max="11012" width="23.1796875" style="1" customWidth="1"/>
    <col min="11013" max="11013" width="26.453125" style="1" customWidth="1"/>
    <col min="11014" max="11014" width="21.7265625" style="1" customWidth="1"/>
    <col min="11015" max="11015" width="5.453125" style="1" customWidth="1"/>
    <col min="11016" max="11016" width="63.7265625" style="1" customWidth="1"/>
    <col min="11017" max="11017" width="11.7265625" style="1" customWidth="1"/>
    <col min="11018" max="11033" width="5" style="1" customWidth="1"/>
    <col min="11034" max="11034" width="4.81640625" style="1" customWidth="1"/>
    <col min="11035" max="11035" width="2.81640625" style="1" customWidth="1"/>
    <col min="11036" max="11047" width="5" style="1" customWidth="1"/>
    <col min="11048" max="11050" width="4.7265625" style="1" customWidth="1"/>
    <col min="11051" max="11051" width="7.26953125" style="1" customWidth="1"/>
    <col min="11052" max="11053" width="6.7265625" style="1" customWidth="1"/>
    <col min="11054" max="11264" width="9.1796875" style="1"/>
    <col min="11265" max="11265" width="1" style="1" customWidth="1"/>
    <col min="11266" max="11266" width="20.7265625" style="1" customWidth="1"/>
    <col min="11267" max="11267" width="5.81640625" style="1" customWidth="1"/>
    <col min="11268" max="11268" width="23.1796875" style="1" customWidth="1"/>
    <col min="11269" max="11269" width="26.453125" style="1" customWidth="1"/>
    <col min="11270" max="11270" width="21.7265625" style="1" customWidth="1"/>
    <col min="11271" max="11271" width="5.453125" style="1" customWidth="1"/>
    <col min="11272" max="11272" width="63.7265625" style="1" customWidth="1"/>
    <col min="11273" max="11273" width="11.7265625" style="1" customWidth="1"/>
    <col min="11274" max="11289" width="5" style="1" customWidth="1"/>
    <col min="11290" max="11290" width="4.81640625" style="1" customWidth="1"/>
    <col min="11291" max="11291" width="2.81640625" style="1" customWidth="1"/>
    <col min="11292" max="11303" width="5" style="1" customWidth="1"/>
    <col min="11304" max="11306" width="4.7265625" style="1" customWidth="1"/>
    <col min="11307" max="11307" width="7.26953125" style="1" customWidth="1"/>
    <col min="11308" max="11309" width="6.7265625" style="1" customWidth="1"/>
    <col min="11310" max="11520" width="9.1796875" style="1"/>
    <col min="11521" max="11521" width="1" style="1" customWidth="1"/>
    <col min="11522" max="11522" width="20.7265625" style="1" customWidth="1"/>
    <col min="11523" max="11523" width="5.81640625" style="1" customWidth="1"/>
    <col min="11524" max="11524" width="23.1796875" style="1" customWidth="1"/>
    <col min="11525" max="11525" width="26.453125" style="1" customWidth="1"/>
    <col min="11526" max="11526" width="21.7265625" style="1" customWidth="1"/>
    <col min="11527" max="11527" width="5.453125" style="1" customWidth="1"/>
    <col min="11528" max="11528" width="63.7265625" style="1" customWidth="1"/>
    <col min="11529" max="11529" width="11.7265625" style="1" customWidth="1"/>
    <col min="11530" max="11545" width="5" style="1" customWidth="1"/>
    <col min="11546" max="11546" width="4.81640625" style="1" customWidth="1"/>
    <col min="11547" max="11547" width="2.81640625" style="1" customWidth="1"/>
    <col min="11548" max="11559" width="5" style="1" customWidth="1"/>
    <col min="11560" max="11562" width="4.7265625" style="1" customWidth="1"/>
    <col min="11563" max="11563" width="7.26953125" style="1" customWidth="1"/>
    <col min="11564" max="11565" width="6.7265625" style="1" customWidth="1"/>
    <col min="11566" max="11776" width="9.1796875" style="1"/>
    <col min="11777" max="11777" width="1" style="1" customWidth="1"/>
    <col min="11778" max="11778" width="20.7265625" style="1" customWidth="1"/>
    <col min="11779" max="11779" width="5.81640625" style="1" customWidth="1"/>
    <col min="11780" max="11780" width="23.1796875" style="1" customWidth="1"/>
    <col min="11781" max="11781" width="26.453125" style="1" customWidth="1"/>
    <col min="11782" max="11782" width="21.7265625" style="1" customWidth="1"/>
    <col min="11783" max="11783" width="5.453125" style="1" customWidth="1"/>
    <col min="11784" max="11784" width="63.7265625" style="1" customWidth="1"/>
    <col min="11785" max="11785" width="11.7265625" style="1" customWidth="1"/>
    <col min="11786" max="11801" width="5" style="1" customWidth="1"/>
    <col min="11802" max="11802" width="4.81640625" style="1" customWidth="1"/>
    <col min="11803" max="11803" width="2.81640625" style="1" customWidth="1"/>
    <col min="11804" max="11815" width="5" style="1" customWidth="1"/>
    <col min="11816" max="11818" width="4.7265625" style="1" customWidth="1"/>
    <col min="11819" max="11819" width="7.26953125" style="1" customWidth="1"/>
    <col min="11820" max="11821" width="6.7265625" style="1" customWidth="1"/>
    <col min="11822" max="12032" width="9.1796875" style="1"/>
    <col min="12033" max="12033" width="1" style="1" customWidth="1"/>
    <col min="12034" max="12034" width="20.7265625" style="1" customWidth="1"/>
    <col min="12035" max="12035" width="5.81640625" style="1" customWidth="1"/>
    <col min="12036" max="12036" width="23.1796875" style="1" customWidth="1"/>
    <col min="12037" max="12037" width="26.453125" style="1" customWidth="1"/>
    <col min="12038" max="12038" width="21.7265625" style="1" customWidth="1"/>
    <col min="12039" max="12039" width="5.453125" style="1" customWidth="1"/>
    <col min="12040" max="12040" width="63.7265625" style="1" customWidth="1"/>
    <col min="12041" max="12041" width="11.7265625" style="1" customWidth="1"/>
    <col min="12042" max="12057" width="5" style="1" customWidth="1"/>
    <col min="12058" max="12058" width="4.81640625" style="1" customWidth="1"/>
    <col min="12059" max="12059" width="2.81640625" style="1" customWidth="1"/>
    <col min="12060" max="12071" width="5" style="1" customWidth="1"/>
    <col min="12072" max="12074" width="4.7265625" style="1" customWidth="1"/>
    <col min="12075" max="12075" width="7.26953125" style="1" customWidth="1"/>
    <col min="12076" max="12077" width="6.7265625" style="1" customWidth="1"/>
    <col min="12078" max="12288" width="9.1796875" style="1"/>
    <col min="12289" max="12289" width="1" style="1" customWidth="1"/>
    <col min="12290" max="12290" width="20.7265625" style="1" customWidth="1"/>
    <col min="12291" max="12291" width="5.81640625" style="1" customWidth="1"/>
    <col min="12292" max="12292" width="23.1796875" style="1" customWidth="1"/>
    <col min="12293" max="12293" width="26.453125" style="1" customWidth="1"/>
    <col min="12294" max="12294" width="21.7265625" style="1" customWidth="1"/>
    <col min="12295" max="12295" width="5.453125" style="1" customWidth="1"/>
    <col min="12296" max="12296" width="63.7265625" style="1" customWidth="1"/>
    <col min="12297" max="12297" width="11.7265625" style="1" customWidth="1"/>
    <col min="12298" max="12313" width="5" style="1" customWidth="1"/>
    <col min="12314" max="12314" width="4.81640625" style="1" customWidth="1"/>
    <col min="12315" max="12315" width="2.81640625" style="1" customWidth="1"/>
    <col min="12316" max="12327" width="5" style="1" customWidth="1"/>
    <col min="12328" max="12330" width="4.7265625" style="1" customWidth="1"/>
    <col min="12331" max="12331" width="7.26953125" style="1" customWidth="1"/>
    <col min="12332" max="12333" width="6.7265625" style="1" customWidth="1"/>
    <col min="12334" max="12544" width="9.1796875" style="1"/>
    <col min="12545" max="12545" width="1" style="1" customWidth="1"/>
    <col min="12546" max="12546" width="20.7265625" style="1" customWidth="1"/>
    <col min="12547" max="12547" width="5.81640625" style="1" customWidth="1"/>
    <col min="12548" max="12548" width="23.1796875" style="1" customWidth="1"/>
    <col min="12549" max="12549" width="26.453125" style="1" customWidth="1"/>
    <col min="12550" max="12550" width="21.7265625" style="1" customWidth="1"/>
    <col min="12551" max="12551" width="5.453125" style="1" customWidth="1"/>
    <col min="12552" max="12552" width="63.7265625" style="1" customWidth="1"/>
    <col min="12553" max="12553" width="11.7265625" style="1" customWidth="1"/>
    <col min="12554" max="12569" width="5" style="1" customWidth="1"/>
    <col min="12570" max="12570" width="4.81640625" style="1" customWidth="1"/>
    <col min="12571" max="12571" width="2.81640625" style="1" customWidth="1"/>
    <col min="12572" max="12583" width="5" style="1" customWidth="1"/>
    <col min="12584" max="12586" width="4.7265625" style="1" customWidth="1"/>
    <col min="12587" max="12587" width="7.26953125" style="1" customWidth="1"/>
    <col min="12588" max="12589" width="6.7265625" style="1" customWidth="1"/>
    <col min="12590" max="12800" width="9.1796875" style="1"/>
    <col min="12801" max="12801" width="1" style="1" customWidth="1"/>
    <col min="12802" max="12802" width="20.7265625" style="1" customWidth="1"/>
    <col min="12803" max="12803" width="5.81640625" style="1" customWidth="1"/>
    <col min="12804" max="12804" width="23.1796875" style="1" customWidth="1"/>
    <col min="12805" max="12805" width="26.453125" style="1" customWidth="1"/>
    <col min="12806" max="12806" width="21.7265625" style="1" customWidth="1"/>
    <col min="12807" max="12807" width="5.453125" style="1" customWidth="1"/>
    <col min="12808" max="12808" width="63.7265625" style="1" customWidth="1"/>
    <col min="12809" max="12809" width="11.7265625" style="1" customWidth="1"/>
    <col min="12810" max="12825" width="5" style="1" customWidth="1"/>
    <col min="12826" max="12826" width="4.81640625" style="1" customWidth="1"/>
    <col min="12827" max="12827" width="2.81640625" style="1" customWidth="1"/>
    <col min="12828" max="12839" width="5" style="1" customWidth="1"/>
    <col min="12840" max="12842" width="4.7265625" style="1" customWidth="1"/>
    <col min="12843" max="12843" width="7.26953125" style="1" customWidth="1"/>
    <col min="12844" max="12845" width="6.7265625" style="1" customWidth="1"/>
    <col min="12846" max="13056" width="9.1796875" style="1"/>
    <col min="13057" max="13057" width="1" style="1" customWidth="1"/>
    <col min="13058" max="13058" width="20.7265625" style="1" customWidth="1"/>
    <col min="13059" max="13059" width="5.81640625" style="1" customWidth="1"/>
    <col min="13060" max="13060" width="23.1796875" style="1" customWidth="1"/>
    <col min="13061" max="13061" width="26.453125" style="1" customWidth="1"/>
    <col min="13062" max="13062" width="21.7265625" style="1" customWidth="1"/>
    <col min="13063" max="13063" width="5.453125" style="1" customWidth="1"/>
    <col min="13064" max="13064" width="63.7265625" style="1" customWidth="1"/>
    <col min="13065" max="13065" width="11.7265625" style="1" customWidth="1"/>
    <col min="13066" max="13081" width="5" style="1" customWidth="1"/>
    <col min="13082" max="13082" width="4.81640625" style="1" customWidth="1"/>
    <col min="13083" max="13083" width="2.81640625" style="1" customWidth="1"/>
    <col min="13084" max="13095" width="5" style="1" customWidth="1"/>
    <col min="13096" max="13098" width="4.7265625" style="1" customWidth="1"/>
    <col min="13099" max="13099" width="7.26953125" style="1" customWidth="1"/>
    <col min="13100" max="13101" width="6.7265625" style="1" customWidth="1"/>
    <col min="13102" max="13312" width="9.1796875" style="1"/>
    <col min="13313" max="13313" width="1" style="1" customWidth="1"/>
    <col min="13314" max="13314" width="20.7265625" style="1" customWidth="1"/>
    <col min="13315" max="13315" width="5.81640625" style="1" customWidth="1"/>
    <col min="13316" max="13316" width="23.1796875" style="1" customWidth="1"/>
    <col min="13317" max="13317" width="26.453125" style="1" customWidth="1"/>
    <col min="13318" max="13318" width="21.7265625" style="1" customWidth="1"/>
    <col min="13319" max="13319" width="5.453125" style="1" customWidth="1"/>
    <col min="13320" max="13320" width="63.7265625" style="1" customWidth="1"/>
    <col min="13321" max="13321" width="11.7265625" style="1" customWidth="1"/>
    <col min="13322" max="13337" width="5" style="1" customWidth="1"/>
    <col min="13338" max="13338" width="4.81640625" style="1" customWidth="1"/>
    <col min="13339" max="13339" width="2.81640625" style="1" customWidth="1"/>
    <col min="13340" max="13351" width="5" style="1" customWidth="1"/>
    <col min="13352" max="13354" width="4.7265625" style="1" customWidth="1"/>
    <col min="13355" max="13355" width="7.26953125" style="1" customWidth="1"/>
    <col min="13356" max="13357" width="6.7265625" style="1" customWidth="1"/>
    <col min="13358" max="13568" width="9.1796875" style="1"/>
    <col min="13569" max="13569" width="1" style="1" customWidth="1"/>
    <col min="13570" max="13570" width="20.7265625" style="1" customWidth="1"/>
    <col min="13571" max="13571" width="5.81640625" style="1" customWidth="1"/>
    <col min="13572" max="13572" width="23.1796875" style="1" customWidth="1"/>
    <col min="13573" max="13573" width="26.453125" style="1" customWidth="1"/>
    <col min="13574" max="13574" width="21.7265625" style="1" customWidth="1"/>
    <col min="13575" max="13575" width="5.453125" style="1" customWidth="1"/>
    <col min="13576" max="13576" width="63.7265625" style="1" customWidth="1"/>
    <col min="13577" max="13577" width="11.7265625" style="1" customWidth="1"/>
    <col min="13578" max="13593" width="5" style="1" customWidth="1"/>
    <col min="13594" max="13594" width="4.81640625" style="1" customWidth="1"/>
    <col min="13595" max="13595" width="2.81640625" style="1" customWidth="1"/>
    <col min="13596" max="13607" width="5" style="1" customWidth="1"/>
    <col min="13608" max="13610" width="4.7265625" style="1" customWidth="1"/>
    <col min="13611" max="13611" width="7.26953125" style="1" customWidth="1"/>
    <col min="13612" max="13613" width="6.7265625" style="1" customWidth="1"/>
    <col min="13614" max="13824" width="9.1796875" style="1"/>
    <col min="13825" max="13825" width="1" style="1" customWidth="1"/>
    <col min="13826" max="13826" width="20.7265625" style="1" customWidth="1"/>
    <col min="13827" max="13827" width="5.81640625" style="1" customWidth="1"/>
    <col min="13828" max="13828" width="23.1796875" style="1" customWidth="1"/>
    <col min="13829" max="13829" width="26.453125" style="1" customWidth="1"/>
    <col min="13830" max="13830" width="21.7265625" style="1" customWidth="1"/>
    <col min="13831" max="13831" width="5.453125" style="1" customWidth="1"/>
    <col min="13832" max="13832" width="63.7265625" style="1" customWidth="1"/>
    <col min="13833" max="13833" width="11.7265625" style="1" customWidth="1"/>
    <col min="13834" max="13849" width="5" style="1" customWidth="1"/>
    <col min="13850" max="13850" width="4.81640625" style="1" customWidth="1"/>
    <col min="13851" max="13851" width="2.81640625" style="1" customWidth="1"/>
    <col min="13852" max="13863" width="5" style="1" customWidth="1"/>
    <col min="13864" max="13866" width="4.7265625" style="1" customWidth="1"/>
    <col min="13867" max="13867" width="7.26953125" style="1" customWidth="1"/>
    <col min="13868" max="13869" width="6.7265625" style="1" customWidth="1"/>
    <col min="13870" max="14080" width="9.1796875" style="1"/>
    <col min="14081" max="14081" width="1" style="1" customWidth="1"/>
    <col min="14082" max="14082" width="20.7265625" style="1" customWidth="1"/>
    <col min="14083" max="14083" width="5.81640625" style="1" customWidth="1"/>
    <col min="14084" max="14084" width="23.1796875" style="1" customWidth="1"/>
    <col min="14085" max="14085" width="26.453125" style="1" customWidth="1"/>
    <col min="14086" max="14086" width="21.7265625" style="1" customWidth="1"/>
    <col min="14087" max="14087" width="5.453125" style="1" customWidth="1"/>
    <col min="14088" max="14088" width="63.7265625" style="1" customWidth="1"/>
    <col min="14089" max="14089" width="11.7265625" style="1" customWidth="1"/>
    <col min="14090" max="14105" width="5" style="1" customWidth="1"/>
    <col min="14106" max="14106" width="4.81640625" style="1" customWidth="1"/>
    <col min="14107" max="14107" width="2.81640625" style="1" customWidth="1"/>
    <col min="14108" max="14119" width="5" style="1" customWidth="1"/>
    <col min="14120" max="14122" width="4.7265625" style="1" customWidth="1"/>
    <col min="14123" max="14123" width="7.26953125" style="1" customWidth="1"/>
    <col min="14124" max="14125" width="6.7265625" style="1" customWidth="1"/>
    <col min="14126" max="14336" width="9.1796875" style="1"/>
    <col min="14337" max="14337" width="1" style="1" customWidth="1"/>
    <col min="14338" max="14338" width="20.7265625" style="1" customWidth="1"/>
    <col min="14339" max="14339" width="5.81640625" style="1" customWidth="1"/>
    <col min="14340" max="14340" width="23.1796875" style="1" customWidth="1"/>
    <col min="14341" max="14341" width="26.453125" style="1" customWidth="1"/>
    <col min="14342" max="14342" width="21.7265625" style="1" customWidth="1"/>
    <col min="14343" max="14343" width="5.453125" style="1" customWidth="1"/>
    <col min="14344" max="14344" width="63.7265625" style="1" customWidth="1"/>
    <col min="14345" max="14345" width="11.7265625" style="1" customWidth="1"/>
    <col min="14346" max="14361" width="5" style="1" customWidth="1"/>
    <col min="14362" max="14362" width="4.81640625" style="1" customWidth="1"/>
    <col min="14363" max="14363" width="2.81640625" style="1" customWidth="1"/>
    <col min="14364" max="14375" width="5" style="1" customWidth="1"/>
    <col min="14376" max="14378" width="4.7265625" style="1" customWidth="1"/>
    <col min="14379" max="14379" width="7.26953125" style="1" customWidth="1"/>
    <col min="14380" max="14381" width="6.7265625" style="1" customWidth="1"/>
    <col min="14382" max="14592" width="9.1796875" style="1"/>
    <col min="14593" max="14593" width="1" style="1" customWidth="1"/>
    <col min="14594" max="14594" width="20.7265625" style="1" customWidth="1"/>
    <col min="14595" max="14595" width="5.81640625" style="1" customWidth="1"/>
    <col min="14596" max="14596" width="23.1796875" style="1" customWidth="1"/>
    <col min="14597" max="14597" width="26.453125" style="1" customWidth="1"/>
    <col min="14598" max="14598" width="21.7265625" style="1" customWidth="1"/>
    <col min="14599" max="14599" width="5.453125" style="1" customWidth="1"/>
    <col min="14600" max="14600" width="63.7265625" style="1" customWidth="1"/>
    <col min="14601" max="14601" width="11.7265625" style="1" customWidth="1"/>
    <col min="14602" max="14617" width="5" style="1" customWidth="1"/>
    <col min="14618" max="14618" width="4.81640625" style="1" customWidth="1"/>
    <col min="14619" max="14619" width="2.81640625" style="1" customWidth="1"/>
    <col min="14620" max="14631" width="5" style="1" customWidth="1"/>
    <col min="14632" max="14634" width="4.7265625" style="1" customWidth="1"/>
    <col min="14635" max="14635" width="7.26953125" style="1" customWidth="1"/>
    <col min="14636" max="14637" width="6.7265625" style="1" customWidth="1"/>
    <col min="14638" max="14848" width="9.1796875" style="1"/>
    <col min="14849" max="14849" width="1" style="1" customWidth="1"/>
    <col min="14850" max="14850" width="20.7265625" style="1" customWidth="1"/>
    <col min="14851" max="14851" width="5.81640625" style="1" customWidth="1"/>
    <col min="14852" max="14852" width="23.1796875" style="1" customWidth="1"/>
    <col min="14853" max="14853" width="26.453125" style="1" customWidth="1"/>
    <col min="14854" max="14854" width="21.7265625" style="1" customWidth="1"/>
    <col min="14855" max="14855" width="5.453125" style="1" customWidth="1"/>
    <col min="14856" max="14856" width="63.7265625" style="1" customWidth="1"/>
    <col min="14857" max="14857" width="11.7265625" style="1" customWidth="1"/>
    <col min="14858" max="14873" width="5" style="1" customWidth="1"/>
    <col min="14874" max="14874" width="4.81640625" style="1" customWidth="1"/>
    <col min="14875" max="14875" width="2.81640625" style="1" customWidth="1"/>
    <col min="14876" max="14887" width="5" style="1" customWidth="1"/>
    <col min="14888" max="14890" width="4.7265625" style="1" customWidth="1"/>
    <col min="14891" max="14891" width="7.26953125" style="1" customWidth="1"/>
    <col min="14892" max="14893" width="6.7265625" style="1" customWidth="1"/>
    <col min="14894" max="15104" width="9.1796875" style="1"/>
    <col min="15105" max="15105" width="1" style="1" customWidth="1"/>
    <col min="15106" max="15106" width="20.7265625" style="1" customWidth="1"/>
    <col min="15107" max="15107" width="5.81640625" style="1" customWidth="1"/>
    <col min="15108" max="15108" width="23.1796875" style="1" customWidth="1"/>
    <col min="15109" max="15109" width="26.453125" style="1" customWidth="1"/>
    <col min="15110" max="15110" width="21.7265625" style="1" customWidth="1"/>
    <col min="15111" max="15111" width="5.453125" style="1" customWidth="1"/>
    <col min="15112" max="15112" width="63.7265625" style="1" customWidth="1"/>
    <col min="15113" max="15113" width="11.7265625" style="1" customWidth="1"/>
    <col min="15114" max="15129" width="5" style="1" customWidth="1"/>
    <col min="15130" max="15130" width="4.81640625" style="1" customWidth="1"/>
    <col min="15131" max="15131" width="2.81640625" style="1" customWidth="1"/>
    <col min="15132" max="15143" width="5" style="1" customWidth="1"/>
    <col min="15144" max="15146" width="4.7265625" style="1" customWidth="1"/>
    <col min="15147" max="15147" width="7.26953125" style="1" customWidth="1"/>
    <col min="15148" max="15149" width="6.7265625" style="1" customWidth="1"/>
    <col min="15150" max="15360" width="9.1796875" style="1"/>
    <col min="15361" max="15361" width="1" style="1" customWidth="1"/>
    <col min="15362" max="15362" width="20.7265625" style="1" customWidth="1"/>
    <col min="15363" max="15363" width="5.81640625" style="1" customWidth="1"/>
    <col min="15364" max="15364" width="23.1796875" style="1" customWidth="1"/>
    <col min="15365" max="15365" width="26.453125" style="1" customWidth="1"/>
    <col min="15366" max="15366" width="21.7265625" style="1" customWidth="1"/>
    <col min="15367" max="15367" width="5.453125" style="1" customWidth="1"/>
    <col min="15368" max="15368" width="63.7265625" style="1" customWidth="1"/>
    <col min="15369" max="15369" width="11.7265625" style="1" customWidth="1"/>
    <col min="15370" max="15385" width="5" style="1" customWidth="1"/>
    <col min="15386" max="15386" width="4.81640625" style="1" customWidth="1"/>
    <col min="15387" max="15387" width="2.81640625" style="1" customWidth="1"/>
    <col min="15388" max="15399" width="5" style="1" customWidth="1"/>
    <col min="15400" max="15402" width="4.7265625" style="1" customWidth="1"/>
    <col min="15403" max="15403" width="7.26953125" style="1" customWidth="1"/>
    <col min="15404" max="15405" width="6.7265625" style="1" customWidth="1"/>
    <col min="15406" max="15616" width="9.1796875" style="1"/>
    <col min="15617" max="15617" width="1" style="1" customWidth="1"/>
    <col min="15618" max="15618" width="20.7265625" style="1" customWidth="1"/>
    <col min="15619" max="15619" width="5.81640625" style="1" customWidth="1"/>
    <col min="15620" max="15620" width="23.1796875" style="1" customWidth="1"/>
    <col min="15621" max="15621" width="26.453125" style="1" customWidth="1"/>
    <col min="15622" max="15622" width="21.7265625" style="1" customWidth="1"/>
    <col min="15623" max="15623" width="5.453125" style="1" customWidth="1"/>
    <col min="15624" max="15624" width="63.7265625" style="1" customWidth="1"/>
    <col min="15625" max="15625" width="11.7265625" style="1" customWidth="1"/>
    <col min="15626" max="15641" width="5" style="1" customWidth="1"/>
    <col min="15642" max="15642" width="4.81640625" style="1" customWidth="1"/>
    <col min="15643" max="15643" width="2.81640625" style="1" customWidth="1"/>
    <col min="15644" max="15655" width="5" style="1" customWidth="1"/>
    <col min="15656" max="15658" width="4.7265625" style="1" customWidth="1"/>
    <col min="15659" max="15659" width="7.26953125" style="1" customWidth="1"/>
    <col min="15660" max="15661" width="6.7265625" style="1" customWidth="1"/>
    <col min="15662" max="15872" width="9.1796875" style="1"/>
    <col min="15873" max="15873" width="1" style="1" customWidth="1"/>
    <col min="15874" max="15874" width="20.7265625" style="1" customWidth="1"/>
    <col min="15875" max="15875" width="5.81640625" style="1" customWidth="1"/>
    <col min="15876" max="15876" width="23.1796875" style="1" customWidth="1"/>
    <col min="15877" max="15877" width="26.453125" style="1" customWidth="1"/>
    <col min="15878" max="15878" width="21.7265625" style="1" customWidth="1"/>
    <col min="15879" max="15879" width="5.453125" style="1" customWidth="1"/>
    <col min="15880" max="15880" width="63.7265625" style="1" customWidth="1"/>
    <col min="15881" max="15881" width="11.7265625" style="1" customWidth="1"/>
    <col min="15882" max="15897" width="5" style="1" customWidth="1"/>
    <col min="15898" max="15898" width="4.81640625" style="1" customWidth="1"/>
    <col min="15899" max="15899" width="2.81640625" style="1" customWidth="1"/>
    <col min="15900" max="15911" width="5" style="1" customWidth="1"/>
    <col min="15912" max="15914" width="4.7265625" style="1" customWidth="1"/>
    <col min="15915" max="15915" width="7.26953125" style="1" customWidth="1"/>
    <col min="15916" max="15917" width="6.7265625" style="1" customWidth="1"/>
    <col min="15918" max="16128" width="9.1796875" style="1"/>
    <col min="16129" max="16129" width="1" style="1" customWidth="1"/>
    <col min="16130" max="16130" width="20.7265625" style="1" customWidth="1"/>
    <col min="16131" max="16131" width="5.81640625" style="1" customWidth="1"/>
    <col min="16132" max="16132" width="23.1796875" style="1" customWidth="1"/>
    <col min="16133" max="16133" width="26.453125" style="1" customWidth="1"/>
    <col min="16134" max="16134" width="21.7265625" style="1" customWidth="1"/>
    <col min="16135" max="16135" width="5.453125" style="1" customWidth="1"/>
    <col min="16136" max="16136" width="63.7265625" style="1" customWidth="1"/>
    <col min="16137" max="16137" width="11.7265625" style="1" customWidth="1"/>
    <col min="16138" max="16153" width="5" style="1" customWidth="1"/>
    <col min="16154" max="16154" width="4.81640625" style="1" customWidth="1"/>
    <col min="16155" max="16155" width="2.81640625" style="1" customWidth="1"/>
    <col min="16156" max="16167" width="5" style="1" customWidth="1"/>
    <col min="16168" max="16170" width="4.7265625" style="1" customWidth="1"/>
    <col min="16171" max="16171" width="7.26953125" style="1" customWidth="1"/>
    <col min="16172" max="16173" width="6.7265625" style="1" customWidth="1"/>
    <col min="16174" max="16384" width="9.1796875" style="1"/>
  </cols>
  <sheetData>
    <row r="1" spans="1:45" x14ac:dyDescent="0.35">
      <c r="C1" s="25" t="s">
        <v>607</v>
      </c>
      <c r="D1" s="26" t="s">
        <v>682</v>
      </c>
      <c r="E1" s="27"/>
    </row>
    <row r="2" spans="1:45" x14ac:dyDescent="0.35">
      <c r="A2" s="28"/>
      <c r="B2" s="29" t="s">
        <v>608</v>
      </c>
      <c r="C2" s="29"/>
      <c r="D2" s="65" t="s">
        <v>0</v>
      </c>
      <c r="E2" s="30" t="s">
        <v>1</v>
      </c>
      <c r="F2" s="25" t="s">
        <v>609</v>
      </c>
      <c r="G2" s="31"/>
      <c r="H2" s="31"/>
      <c r="I2" s="31"/>
      <c r="J2" s="31"/>
      <c r="K2" s="31"/>
      <c r="L2" s="31"/>
      <c r="M2" s="31"/>
      <c r="N2" s="31"/>
      <c r="O2" s="31"/>
      <c r="P2" s="31"/>
      <c r="Q2" s="31"/>
      <c r="R2" s="31"/>
      <c r="S2" s="31"/>
      <c r="T2" s="31"/>
      <c r="U2" s="31"/>
      <c r="V2" s="31"/>
      <c r="W2" s="31"/>
      <c r="X2" s="31"/>
      <c r="Y2" s="31"/>
      <c r="Z2" s="32"/>
      <c r="AF2" s="1"/>
      <c r="AG2" s="1"/>
      <c r="AH2" s="1"/>
      <c r="AI2" s="1"/>
      <c r="AJ2" s="1"/>
      <c r="AK2" s="1"/>
      <c r="AL2" s="113"/>
      <c r="AM2" s="113"/>
      <c r="AN2" s="113"/>
      <c r="AO2" s="113"/>
      <c r="AP2" s="113"/>
      <c r="AQ2" s="113"/>
      <c r="AR2" s="113"/>
      <c r="AS2" s="84"/>
    </row>
    <row r="3" spans="1:45" x14ac:dyDescent="0.35">
      <c r="A3" s="28"/>
      <c r="B3" s="4" t="s">
        <v>610</v>
      </c>
      <c r="C3" s="5">
        <v>1</v>
      </c>
      <c r="D3" s="33"/>
      <c r="E3" s="6" t="str">
        <f>IF(ISERROR(VLOOKUP(D3,'1 - Spelerslijst'!A:D,2,FALSE))," ",VLOOKUP(D3,'1 - Spelerslijst'!A:D,2,FALSE))</f>
        <v xml:space="preserve"> </v>
      </c>
      <c r="F3" s="7" t="str">
        <f>IF(ISERROR(VLOOKUP(D3,'1 - Spelerslijst'!A:D,4,FALSE))," ",VLOOKUP(D3,'1 - Spelerslijst'!A:D,4,FALSE))</f>
        <v xml:space="preserve"> </v>
      </c>
      <c r="G3" s="34"/>
      <c r="H3" s="34"/>
      <c r="I3" s="34"/>
      <c r="J3" s="34"/>
      <c r="K3" s="34"/>
      <c r="L3" s="34"/>
      <c r="M3" s="34"/>
      <c r="N3" s="34"/>
      <c r="O3" s="34"/>
      <c r="P3" s="34"/>
      <c r="Q3" s="34"/>
      <c r="R3" s="34"/>
      <c r="S3" s="34"/>
      <c r="T3" s="34"/>
      <c r="U3" s="34"/>
      <c r="V3" s="34"/>
      <c r="W3" s="34"/>
      <c r="X3" s="34"/>
      <c r="Y3" s="34"/>
      <c r="Z3" s="11"/>
      <c r="AF3" s="1"/>
      <c r="AG3" s="1"/>
      <c r="AH3" s="1"/>
      <c r="AI3" s="1"/>
      <c r="AJ3" s="1"/>
      <c r="AK3" s="1"/>
      <c r="AL3" s="1"/>
      <c r="AM3" s="1"/>
      <c r="AN3" s="1"/>
      <c r="AO3" s="1"/>
      <c r="AP3" s="1"/>
      <c r="AQ3" s="35"/>
      <c r="AR3" s="36"/>
      <c r="AS3" s="36"/>
    </row>
    <row r="4" spans="1:45" x14ac:dyDescent="0.35">
      <c r="A4" s="28"/>
      <c r="B4" s="8" t="s">
        <v>611</v>
      </c>
      <c r="C4" s="9">
        <v>2</v>
      </c>
      <c r="D4" s="37"/>
      <c r="E4" s="6" t="str">
        <f>IF(ISERROR(VLOOKUP(D4,'1 - Spelerslijst'!A:D,2,FALSE))," ",VLOOKUP(D4,'1 - Spelerslijst'!A:D,2,FALSE))</f>
        <v xml:space="preserve"> </v>
      </c>
      <c r="F4" s="7" t="str">
        <f>IF(ISERROR(VLOOKUP(D4,'1 - Spelerslijst'!A:D,4,FALSE))," ",VLOOKUP(D4,'1 - Spelerslijst'!A:D,4,FALSE))</f>
        <v xml:space="preserve"> </v>
      </c>
      <c r="G4" s="34"/>
      <c r="H4" s="10" t="s">
        <v>612</v>
      </c>
      <c r="I4" s="38"/>
      <c r="J4" s="34"/>
      <c r="K4" s="34"/>
      <c r="L4" s="34"/>
      <c r="M4" s="34"/>
      <c r="N4" s="34"/>
      <c r="O4" s="34"/>
      <c r="P4" s="34"/>
      <c r="Q4" s="34"/>
      <c r="R4" s="34"/>
      <c r="S4" s="34"/>
      <c r="T4" s="34"/>
      <c r="U4" s="34"/>
      <c r="V4" s="34"/>
      <c r="W4" s="34"/>
      <c r="X4" s="34"/>
      <c r="Y4" s="34"/>
      <c r="Z4" s="11"/>
      <c r="AF4" s="1"/>
      <c r="AG4" s="1"/>
      <c r="AH4" s="1"/>
      <c r="AI4" s="1"/>
      <c r="AJ4" s="1"/>
      <c r="AK4" s="1"/>
      <c r="AL4" s="1"/>
      <c r="AM4" s="1"/>
      <c r="AN4" s="1"/>
      <c r="AO4" s="1"/>
      <c r="AP4" s="1"/>
      <c r="AQ4" s="35"/>
      <c r="AR4" s="36"/>
      <c r="AS4" s="36"/>
    </row>
    <row r="5" spans="1:45" x14ac:dyDescent="0.35">
      <c r="A5" s="28"/>
      <c r="B5" s="8" t="s">
        <v>613</v>
      </c>
      <c r="C5" s="9">
        <v>3</v>
      </c>
      <c r="D5" s="37"/>
      <c r="E5" s="6" t="str">
        <f>IF(ISERROR(VLOOKUP(D5,'1 - Spelerslijst'!A:D,2,FALSE))," ",VLOOKUP(D5,'1 - Spelerslijst'!A:D,2,FALSE))</f>
        <v xml:space="preserve"> </v>
      </c>
      <c r="F5" s="7" t="str">
        <f>IF(ISERROR(VLOOKUP(D5,'1 - Spelerslijst'!A:D,4,FALSE))," ",VLOOKUP(D5,'1 - Spelerslijst'!A:D,4,FALSE))</f>
        <v xml:space="preserve"> </v>
      </c>
      <c r="G5" s="34"/>
      <c r="H5" s="6" t="s">
        <v>614</v>
      </c>
      <c r="I5" s="39" t="str">
        <f>IF(D1=0,"X","OK")</f>
        <v>OK</v>
      </c>
      <c r="J5" s="34"/>
      <c r="K5" s="34"/>
      <c r="L5" s="34"/>
      <c r="M5" s="34"/>
      <c r="N5" s="34"/>
      <c r="O5" s="34"/>
      <c r="P5" s="34"/>
      <c r="Q5" s="34"/>
      <c r="R5" s="34"/>
      <c r="S5" s="34"/>
      <c r="T5" s="34"/>
      <c r="U5" s="34"/>
      <c r="V5" s="34"/>
      <c r="W5" s="34"/>
      <c r="X5" s="34"/>
      <c r="Y5" s="34"/>
      <c r="Z5" s="11"/>
      <c r="AF5" s="1"/>
      <c r="AG5" s="1"/>
      <c r="AH5" s="1"/>
      <c r="AI5" s="1"/>
      <c r="AJ5" s="1"/>
      <c r="AK5" s="1"/>
      <c r="AL5" s="1"/>
      <c r="AM5" s="1"/>
      <c r="AN5" s="1"/>
      <c r="AO5" s="1"/>
      <c r="AP5" s="1"/>
      <c r="AQ5" s="35"/>
      <c r="AR5" s="36"/>
      <c r="AS5" s="36"/>
    </row>
    <row r="6" spans="1:45" x14ac:dyDescent="0.35">
      <c r="A6" s="28"/>
      <c r="B6" s="8" t="s">
        <v>615</v>
      </c>
      <c r="C6" s="9">
        <v>4</v>
      </c>
      <c r="D6" s="37"/>
      <c r="E6" s="6" t="str">
        <f>IF(ISERROR(VLOOKUP(D6,'1 - Spelerslijst'!A:D,2,FALSE))," ",VLOOKUP(D6,'1 - Spelerslijst'!A:D,2,FALSE))</f>
        <v xml:space="preserve"> </v>
      </c>
      <c r="F6" s="7" t="str">
        <f>IF(ISERROR(VLOOKUP(D6,'1 - Spelerslijst'!A:D,4,FALSE))," ",VLOOKUP(D6,'1 - Spelerslijst'!A:D,4,FALSE))</f>
        <v xml:space="preserve"> </v>
      </c>
      <c r="G6" s="34"/>
      <c r="H6" s="6" t="s">
        <v>616</v>
      </c>
      <c r="I6" s="39" t="str">
        <f>IF(D100=TRUE,"X","OK")</f>
        <v>X</v>
      </c>
      <c r="J6" s="34"/>
      <c r="K6" s="34"/>
      <c r="L6" s="34"/>
      <c r="M6" s="34"/>
      <c r="N6" s="34"/>
      <c r="O6" s="34"/>
      <c r="P6" s="34"/>
      <c r="Q6" s="34"/>
      <c r="R6" s="34"/>
      <c r="S6" s="34"/>
      <c r="T6" s="34"/>
      <c r="U6" s="34"/>
      <c r="V6" s="34"/>
      <c r="W6" s="34"/>
      <c r="X6" s="34"/>
      <c r="Y6" s="34"/>
      <c r="Z6" s="11"/>
      <c r="AF6" s="1"/>
      <c r="AG6" s="1"/>
      <c r="AH6" s="1"/>
      <c r="AI6" s="1"/>
      <c r="AJ6" s="1"/>
      <c r="AK6" s="1"/>
      <c r="AL6" s="1"/>
      <c r="AM6" s="1"/>
      <c r="AN6" s="1"/>
      <c r="AO6" s="1"/>
      <c r="AP6" s="1"/>
      <c r="AQ6" s="35"/>
      <c r="AR6" s="36"/>
      <c r="AS6" s="36"/>
    </row>
    <row r="7" spans="1:45" x14ac:dyDescent="0.35">
      <c r="A7" s="28"/>
      <c r="B7" s="8" t="s">
        <v>617</v>
      </c>
      <c r="C7" s="9">
        <v>5</v>
      </c>
      <c r="D7" s="37"/>
      <c r="E7" s="6" t="str">
        <f>IF(ISERROR(VLOOKUP(D7,'1 - Spelerslijst'!A:D,2,FALSE))," ",VLOOKUP(D7,'1 - Spelerslijst'!A:D,2,FALSE))</f>
        <v xml:space="preserve"> </v>
      </c>
      <c r="F7" s="7" t="str">
        <f>IF(ISERROR(VLOOKUP(D7,'1 - Spelerslijst'!A:D,4,FALSE))," ",VLOOKUP(D7,'1 - Spelerslijst'!A:D,4,FALSE))</f>
        <v xml:space="preserve"> </v>
      </c>
      <c r="G7" s="34"/>
      <c r="H7" s="6" t="s">
        <v>618</v>
      </c>
      <c r="I7" s="39" t="str">
        <f>IF(F17&lt;180000001,"OK","X")</f>
        <v>OK</v>
      </c>
      <c r="J7" s="34"/>
      <c r="K7" s="34"/>
      <c r="L7" s="34"/>
      <c r="M7" s="34"/>
      <c r="N7" s="34"/>
      <c r="O7" s="34"/>
      <c r="P7" s="34"/>
      <c r="Q7" s="34"/>
      <c r="R7" s="34"/>
      <c r="S7" s="34"/>
      <c r="T7" s="34"/>
      <c r="U7" s="34"/>
      <c r="V7" s="34"/>
      <c r="W7" s="34"/>
      <c r="X7" s="34"/>
      <c r="Y7" s="34"/>
      <c r="Z7" s="11"/>
      <c r="AF7" s="1"/>
      <c r="AG7" s="1"/>
      <c r="AH7" s="1"/>
      <c r="AI7" s="1"/>
      <c r="AJ7" s="1"/>
      <c r="AK7" s="1"/>
      <c r="AL7" s="1"/>
      <c r="AM7" s="1"/>
      <c r="AN7" s="1"/>
      <c r="AO7" s="1"/>
      <c r="AP7" s="1"/>
      <c r="AQ7" s="35"/>
      <c r="AR7" s="36"/>
      <c r="AS7" s="36"/>
    </row>
    <row r="8" spans="1:45" x14ac:dyDescent="0.35">
      <c r="A8" s="28"/>
      <c r="B8" s="8" t="s">
        <v>619</v>
      </c>
      <c r="C8" s="9">
        <v>6</v>
      </c>
      <c r="D8" s="37"/>
      <c r="E8" s="6" t="str">
        <f>IF(ISERROR(VLOOKUP(D8,'1 - Spelerslijst'!A:D,2,FALSE))," ",VLOOKUP(D8,'1 - Spelerslijst'!A:D,2,FALSE))</f>
        <v xml:space="preserve"> </v>
      </c>
      <c r="F8" s="7" t="str">
        <f>IF(ISERROR(VLOOKUP(D8,'1 - Spelerslijst'!A:D,4,FALSE))," ",VLOOKUP(D8,'1 - Spelerslijst'!A:D,4,FALSE))</f>
        <v xml:space="preserve"> </v>
      </c>
      <c r="G8" s="34"/>
      <c r="H8" s="6" t="s">
        <v>620</v>
      </c>
      <c r="I8" s="39" t="str">
        <f>IF(E117=TRUE,"X","OK")</f>
        <v>X</v>
      </c>
      <c r="J8" s="34"/>
      <c r="K8" s="34"/>
      <c r="L8" s="34"/>
      <c r="M8" s="34"/>
      <c r="N8" s="34"/>
      <c r="O8" s="34"/>
      <c r="P8" s="34"/>
      <c r="Q8" s="34"/>
      <c r="R8" s="34"/>
      <c r="S8" s="34"/>
      <c r="T8" s="34"/>
      <c r="U8" s="34"/>
      <c r="V8" s="34"/>
      <c r="W8" s="34"/>
      <c r="X8" s="34"/>
      <c r="Y8" s="34"/>
      <c r="Z8" s="11"/>
      <c r="AF8" s="1"/>
      <c r="AG8" s="1"/>
      <c r="AH8" s="1"/>
      <c r="AI8" s="1"/>
      <c r="AJ8" s="1"/>
      <c r="AK8" s="1"/>
      <c r="AL8" s="1"/>
      <c r="AM8" s="1"/>
      <c r="AN8" s="1"/>
      <c r="AO8" s="1"/>
      <c r="AP8" s="1"/>
      <c r="AQ8" s="35"/>
      <c r="AR8" s="36"/>
      <c r="AS8" s="36"/>
    </row>
    <row r="9" spans="1:45" x14ac:dyDescent="0.35">
      <c r="A9" s="28"/>
      <c r="B9" s="8" t="s">
        <v>621</v>
      </c>
      <c r="C9" s="9">
        <v>7</v>
      </c>
      <c r="D9" s="37"/>
      <c r="E9" s="6" t="str">
        <f>IF(ISERROR(VLOOKUP(D9,'1 - Spelerslijst'!A:D,2,FALSE))," ",VLOOKUP(D9,'1 - Spelerslijst'!A:D,2,FALSE))</f>
        <v xml:space="preserve"> </v>
      </c>
      <c r="F9" s="7" t="str">
        <f>IF(ISERROR(VLOOKUP(D9,'1 - Spelerslijst'!A:D,4,FALSE))," ",VLOOKUP(D9,'1 - Spelerslijst'!A:D,4,FALSE))</f>
        <v xml:space="preserve"> </v>
      </c>
      <c r="G9" s="34"/>
      <c r="H9" s="6" t="s">
        <v>622</v>
      </c>
      <c r="I9" s="39" t="str">
        <f>IF(E135=TRUE,"X","OK")</f>
        <v>X</v>
      </c>
      <c r="J9" s="34"/>
      <c r="K9" s="34"/>
      <c r="L9" s="34"/>
      <c r="M9" s="34"/>
      <c r="N9" s="34"/>
      <c r="O9" s="34"/>
      <c r="P9" s="34"/>
      <c r="Q9" s="34"/>
      <c r="R9" s="34"/>
      <c r="S9" s="34"/>
      <c r="T9" s="34"/>
      <c r="U9" s="34"/>
      <c r="V9" s="34"/>
      <c r="W9" s="34"/>
      <c r="X9" s="34"/>
      <c r="Y9" s="34"/>
      <c r="Z9" s="11"/>
      <c r="AF9" s="1"/>
      <c r="AG9" s="1"/>
      <c r="AH9" s="1"/>
      <c r="AI9" s="1"/>
      <c r="AJ9" s="1"/>
      <c r="AK9" s="1"/>
      <c r="AL9" s="1"/>
      <c r="AM9" s="1"/>
      <c r="AN9" s="1"/>
      <c r="AO9" s="1"/>
      <c r="AP9" s="1"/>
      <c r="AQ9" s="35"/>
      <c r="AR9" s="36"/>
      <c r="AS9" s="36"/>
    </row>
    <row r="10" spans="1:45" x14ac:dyDescent="0.35">
      <c r="A10" s="28"/>
      <c r="B10" s="8" t="s">
        <v>623</v>
      </c>
      <c r="C10" s="9">
        <v>8</v>
      </c>
      <c r="D10" s="37"/>
      <c r="E10" s="6" t="str">
        <f>IF(ISERROR(VLOOKUP(D10,'1 - Spelerslijst'!A:D,2,FALSE))," ",VLOOKUP(D10,'1 - Spelerslijst'!A:D,2,FALSE))</f>
        <v xml:space="preserve"> </v>
      </c>
      <c r="F10" s="7" t="str">
        <f>IF(ISERROR(VLOOKUP(D10,'1 - Spelerslijst'!A:D,4,FALSE))," ",VLOOKUP(D10,'1 - Spelerslijst'!A:D,4,FALSE))</f>
        <v xml:space="preserve"> </v>
      </c>
      <c r="G10" s="34"/>
      <c r="H10" s="11"/>
      <c r="I10" s="40"/>
      <c r="J10" s="34"/>
      <c r="K10" s="34"/>
      <c r="L10" s="34"/>
      <c r="M10" s="34"/>
      <c r="N10" s="34"/>
      <c r="O10" s="34"/>
      <c r="P10" s="34"/>
      <c r="Q10" s="34"/>
      <c r="R10" s="34"/>
      <c r="S10" s="34"/>
      <c r="T10" s="34"/>
      <c r="U10" s="34"/>
      <c r="V10" s="34"/>
      <c r="W10" s="34"/>
      <c r="X10" s="34"/>
      <c r="Y10" s="34"/>
      <c r="Z10" s="11"/>
      <c r="AF10" s="1"/>
      <c r="AG10" s="1"/>
      <c r="AH10" s="1"/>
      <c r="AI10" s="1"/>
      <c r="AJ10" s="1"/>
      <c r="AK10" s="1"/>
      <c r="AL10" s="1"/>
      <c r="AM10" s="1"/>
      <c r="AN10" s="1"/>
      <c r="AO10" s="1"/>
      <c r="AP10" s="1"/>
      <c r="AQ10" s="35"/>
      <c r="AR10" s="36"/>
      <c r="AS10" s="36"/>
    </row>
    <row r="11" spans="1:45" x14ac:dyDescent="0.35">
      <c r="A11" s="28"/>
      <c r="B11" s="8" t="s">
        <v>624</v>
      </c>
      <c r="C11" s="9">
        <v>9</v>
      </c>
      <c r="D11" s="37"/>
      <c r="E11" s="6" t="str">
        <f>IF(ISERROR(VLOOKUP(D11,'1 - Spelerslijst'!A:D,2,FALSE))," ",VLOOKUP(D11,'1 - Spelerslijst'!A:D,2,FALSE))</f>
        <v xml:space="preserve"> </v>
      </c>
      <c r="F11" s="7" t="str">
        <f>IF(ISERROR(VLOOKUP(D11,'1 - Spelerslijst'!A:D,4,FALSE))," ",VLOOKUP(D11,'1 - Spelerslijst'!A:D,4,FALSE))</f>
        <v xml:space="preserve"> </v>
      </c>
      <c r="G11" s="34"/>
      <c r="H11" s="11"/>
      <c r="I11" s="40"/>
      <c r="J11" s="34"/>
      <c r="K11" s="34"/>
      <c r="L11" s="34"/>
      <c r="M11" s="34"/>
      <c r="N11" s="34"/>
      <c r="O11" s="34"/>
      <c r="P11" s="34"/>
      <c r="Q11" s="34"/>
      <c r="R11" s="34"/>
      <c r="S11" s="34"/>
      <c r="T11" s="34"/>
      <c r="U11" s="34"/>
      <c r="V11" s="34"/>
      <c r="W11" s="34"/>
      <c r="X11" s="34"/>
      <c r="Y11" s="34"/>
      <c r="Z11" s="11"/>
      <c r="AF11" s="1"/>
      <c r="AG11" s="1"/>
      <c r="AH11" s="1"/>
      <c r="AI11" s="1"/>
      <c r="AJ11" s="1"/>
      <c r="AK11" s="1"/>
      <c r="AL11" s="1"/>
      <c r="AM11" s="1"/>
      <c r="AN11" s="1"/>
      <c r="AO11" s="1"/>
      <c r="AP11" s="1"/>
      <c r="AQ11" s="35"/>
      <c r="AR11" s="36"/>
      <c r="AS11" s="36"/>
    </row>
    <row r="12" spans="1:45" x14ac:dyDescent="0.35">
      <c r="A12" s="28"/>
      <c r="B12" s="8" t="s">
        <v>625</v>
      </c>
      <c r="C12" s="9">
        <v>10</v>
      </c>
      <c r="D12" s="37"/>
      <c r="E12" s="6" t="str">
        <f>IF(ISERROR(VLOOKUP(D12,'1 - Spelerslijst'!A:D,2,FALSE))," ",VLOOKUP(D12,'1 - Spelerslijst'!A:D,2,FALSE))</f>
        <v xml:space="preserve"> </v>
      </c>
      <c r="F12" s="7" t="str">
        <f>IF(ISERROR(VLOOKUP(D12,'1 - Spelerslijst'!A:D,4,FALSE))," ",VLOOKUP(D12,'1 - Spelerslijst'!A:D,4,FALSE))</f>
        <v xml:space="preserve"> </v>
      </c>
      <c r="G12" s="34"/>
      <c r="H12" s="34"/>
      <c r="I12" s="34"/>
      <c r="J12" s="34"/>
      <c r="K12" s="34"/>
      <c r="L12" s="34"/>
      <c r="M12" s="34"/>
      <c r="N12" s="34"/>
      <c r="O12" s="34"/>
      <c r="P12" s="34"/>
      <c r="Q12" s="34"/>
      <c r="R12" s="34"/>
      <c r="S12" s="34"/>
      <c r="T12" s="34"/>
      <c r="U12" s="34"/>
      <c r="V12" s="34"/>
      <c r="W12" s="34"/>
      <c r="X12" s="34"/>
      <c r="Y12" s="34"/>
      <c r="Z12" s="11"/>
      <c r="AF12" s="1"/>
      <c r="AG12" s="1"/>
      <c r="AH12" s="1"/>
      <c r="AI12" s="1"/>
      <c r="AJ12" s="1"/>
      <c r="AK12" s="1"/>
      <c r="AL12" s="1"/>
      <c r="AM12" s="1"/>
      <c r="AN12" s="1"/>
      <c r="AO12" s="1"/>
      <c r="AP12" s="1"/>
      <c r="AQ12" s="35"/>
      <c r="AR12" s="36"/>
      <c r="AS12" s="36"/>
    </row>
    <row r="13" spans="1:45" x14ac:dyDescent="0.35">
      <c r="A13" s="28"/>
      <c r="B13" s="8" t="s">
        <v>626</v>
      </c>
      <c r="C13" s="9">
        <v>11</v>
      </c>
      <c r="D13" s="37"/>
      <c r="E13" s="6" t="str">
        <f>IF(ISERROR(VLOOKUP(D13,'1 - Spelerslijst'!A:D,2,FALSE))," ",VLOOKUP(D13,'1 - Spelerslijst'!A:D,2,FALSE))</f>
        <v xml:space="preserve"> </v>
      </c>
      <c r="F13" s="7" t="str">
        <f>IF(ISERROR(VLOOKUP(D13,'1 - Spelerslijst'!A:D,4,FALSE))," ",VLOOKUP(D13,'1 - Spelerslijst'!A:D,4,FALSE))</f>
        <v xml:space="preserve"> </v>
      </c>
      <c r="G13" s="34"/>
      <c r="H13" s="12" t="s">
        <v>627</v>
      </c>
      <c r="I13" s="34"/>
      <c r="J13" s="34"/>
      <c r="K13" s="34"/>
      <c r="L13" s="34"/>
      <c r="M13" s="34"/>
      <c r="N13" s="34"/>
      <c r="O13" s="34"/>
      <c r="P13" s="34"/>
      <c r="Q13" s="34"/>
      <c r="R13" s="34"/>
      <c r="S13" s="34"/>
      <c r="T13" s="34"/>
      <c r="U13" s="34"/>
      <c r="V13" s="34"/>
      <c r="W13" s="34"/>
      <c r="X13" s="34"/>
      <c r="Y13" s="34"/>
      <c r="Z13" s="11"/>
      <c r="AF13" s="1"/>
      <c r="AG13" s="1"/>
      <c r="AH13" s="1"/>
      <c r="AI13" s="1"/>
      <c r="AJ13" s="1"/>
      <c r="AK13" s="1"/>
      <c r="AL13" s="1"/>
      <c r="AM13" s="1"/>
      <c r="AN13" s="1"/>
      <c r="AO13" s="1"/>
      <c r="AP13" s="1"/>
      <c r="AQ13" s="35"/>
      <c r="AR13" s="36"/>
      <c r="AS13" s="36"/>
    </row>
    <row r="14" spans="1:45" s="43" customFormat="1" x14ac:dyDescent="0.35">
      <c r="A14" s="41"/>
      <c r="B14" s="13" t="s">
        <v>628</v>
      </c>
      <c r="C14" s="14">
        <v>12</v>
      </c>
      <c r="D14" s="37"/>
      <c r="E14" s="6" t="str">
        <f>IF(ISERROR(VLOOKUP(D14,'1 - Spelerslijst'!A:D,2,FALSE))," ",VLOOKUP(D14,'1 - Spelerslijst'!A:D,2,FALSE))</f>
        <v xml:space="preserve"> </v>
      </c>
      <c r="F14" s="7" t="str">
        <f>IF(ISERROR(VLOOKUP(D14,'1 - Spelerslijst'!A:D,4,FALSE))," ",VLOOKUP(D14,'1 - Spelerslijst'!A:D,4,FALSE))</f>
        <v xml:space="preserve"> </v>
      </c>
      <c r="G14" s="42"/>
      <c r="H14" s="43" t="s">
        <v>629</v>
      </c>
      <c r="I14" s="42"/>
      <c r="J14" s="42"/>
      <c r="K14" s="42"/>
      <c r="L14" s="42"/>
      <c r="M14" s="42"/>
      <c r="N14" s="42"/>
      <c r="O14" s="42"/>
      <c r="P14" s="42"/>
      <c r="Q14" s="42"/>
      <c r="R14" s="42"/>
      <c r="S14" s="42"/>
      <c r="T14" s="42"/>
      <c r="U14" s="42"/>
      <c r="V14" s="42"/>
      <c r="W14" s="42"/>
      <c r="X14" s="42"/>
      <c r="Y14" s="42"/>
      <c r="Z14" s="11"/>
      <c r="AA14" s="44"/>
      <c r="AB14" s="44"/>
      <c r="AC14" s="44"/>
      <c r="AD14" s="44"/>
      <c r="AE14" s="44"/>
      <c r="AL14" s="1"/>
      <c r="AM14" s="1"/>
    </row>
    <row r="15" spans="1:45" s="43" customFormat="1" x14ac:dyDescent="0.35">
      <c r="A15" s="41"/>
      <c r="B15" s="13" t="s">
        <v>630</v>
      </c>
      <c r="C15" s="14">
        <v>13</v>
      </c>
      <c r="D15" s="37"/>
      <c r="E15" s="6" t="str">
        <f>IF(ISERROR(VLOOKUP(D15,'1 - Spelerslijst'!A:D,2,FALSE))," ",VLOOKUP(D15,'1 - Spelerslijst'!A:D,2,FALSE))</f>
        <v xml:space="preserve"> </v>
      </c>
      <c r="F15" s="7" t="str">
        <f>IF(ISERROR(VLOOKUP(D15,'1 - Spelerslijst'!A:D,4,FALSE))," ",VLOOKUP(D15,'1 - Spelerslijst'!A:D,4,FALSE))</f>
        <v xml:space="preserve"> </v>
      </c>
      <c r="G15" s="42"/>
      <c r="H15" s="42"/>
      <c r="I15" s="42"/>
      <c r="J15" s="42"/>
      <c r="K15" s="42"/>
      <c r="L15" s="42"/>
      <c r="M15" s="42"/>
      <c r="N15" s="42"/>
      <c r="O15" s="42"/>
      <c r="P15" s="42"/>
      <c r="Q15" s="42"/>
      <c r="R15" s="42"/>
      <c r="S15" s="42"/>
      <c r="T15" s="42"/>
      <c r="U15" s="42"/>
      <c r="V15" s="42"/>
      <c r="W15" s="42"/>
      <c r="X15" s="42"/>
      <c r="Y15" s="42"/>
      <c r="Z15" s="11"/>
      <c r="AA15" s="44"/>
      <c r="AB15" s="44"/>
      <c r="AC15" s="44"/>
      <c r="AD15" s="44"/>
      <c r="AE15" s="44"/>
      <c r="AL15" s="1"/>
      <c r="AM15" s="1"/>
    </row>
    <row r="16" spans="1:45" s="43" customFormat="1" x14ac:dyDescent="0.35">
      <c r="A16" s="41"/>
      <c r="B16" s="15" t="s">
        <v>631</v>
      </c>
      <c r="C16" s="16">
        <v>14</v>
      </c>
      <c r="D16" s="45"/>
      <c r="E16" s="6" t="str">
        <f>IF(ISERROR(VLOOKUP(D16,'1 - Spelerslijst'!A:D,2,FALSE))," ",VLOOKUP(D16,'1 - Spelerslijst'!A:D,2,FALSE))</f>
        <v xml:space="preserve"> </v>
      </c>
      <c r="F16" s="7" t="str">
        <f>IF(ISERROR(VLOOKUP(D16,'1 - Spelerslijst'!A:D,4,FALSE))," ",VLOOKUP(D16,'1 - Spelerslijst'!A:D,4,FALSE))</f>
        <v xml:space="preserve"> </v>
      </c>
      <c r="G16" s="42"/>
      <c r="H16" s="42"/>
      <c r="I16" s="42"/>
      <c r="J16" s="42"/>
      <c r="K16" s="42"/>
      <c r="L16" s="42"/>
      <c r="M16" s="42"/>
      <c r="N16" s="42"/>
      <c r="O16" s="42"/>
      <c r="P16" s="42"/>
      <c r="Q16" s="42"/>
      <c r="R16" s="42"/>
      <c r="S16" s="42"/>
      <c r="T16" s="42"/>
      <c r="U16" s="42"/>
      <c r="V16" s="42"/>
      <c r="W16" s="42"/>
      <c r="X16" s="42"/>
      <c r="Y16" s="42"/>
      <c r="Z16" s="44"/>
      <c r="AA16" s="44"/>
      <c r="AB16" s="44"/>
      <c r="AC16" s="44"/>
      <c r="AD16" s="44"/>
      <c r="AE16" s="44"/>
      <c r="AL16" s="1"/>
      <c r="AM16" s="1"/>
    </row>
    <row r="17" spans="1:45" x14ac:dyDescent="0.35">
      <c r="A17" s="28"/>
      <c r="B17" s="17"/>
      <c r="C17" s="11"/>
      <c r="D17" s="11"/>
      <c r="E17" s="11"/>
      <c r="F17" s="19">
        <f>SUM(F3:F16)</f>
        <v>0</v>
      </c>
      <c r="G17" s="46"/>
      <c r="H17" s="46"/>
      <c r="I17" s="46"/>
      <c r="J17" s="46"/>
      <c r="K17" s="46"/>
      <c r="L17" s="46"/>
      <c r="M17" s="46"/>
      <c r="N17" s="46"/>
      <c r="O17" s="46"/>
      <c r="P17" s="46"/>
      <c r="Q17" s="46"/>
      <c r="R17" s="46"/>
      <c r="S17" s="46"/>
      <c r="T17" s="46"/>
      <c r="U17" s="46"/>
      <c r="V17" s="46"/>
      <c r="W17" s="46"/>
      <c r="X17" s="47"/>
      <c r="Y17" s="47"/>
      <c r="Z17" s="48"/>
      <c r="AF17" s="1"/>
      <c r="AG17" s="1"/>
      <c r="AH17" s="1"/>
      <c r="AI17" s="1"/>
      <c r="AJ17" s="1"/>
      <c r="AK17" s="1"/>
      <c r="AL17" s="1"/>
      <c r="AM17" s="1"/>
      <c r="AN17" s="1"/>
      <c r="AO17" s="1"/>
      <c r="AP17" s="1"/>
      <c r="AQ17" s="1"/>
      <c r="AR17" s="1"/>
      <c r="AS17" s="1"/>
    </row>
    <row r="18" spans="1:45" x14ac:dyDescent="0.35">
      <c r="B18" s="17"/>
      <c r="C18" s="11"/>
      <c r="D18" s="11"/>
      <c r="E18" s="11"/>
      <c r="F18" s="20"/>
      <c r="G18" s="46"/>
      <c r="H18" s="46"/>
      <c r="I18" s="46"/>
      <c r="J18" s="46"/>
      <c r="K18" s="46"/>
      <c r="L18" s="46"/>
      <c r="M18" s="46"/>
      <c r="N18" s="46"/>
      <c r="O18" s="46"/>
      <c r="P18" s="46"/>
      <c r="Q18" s="46"/>
      <c r="R18" s="46"/>
      <c r="S18" s="46"/>
      <c r="T18" s="46"/>
      <c r="U18" s="46"/>
      <c r="V18" s="46"/>
      <c r="W18" s="46"/>
      <c r="X18" s="47"/>
      <c r="Y18" s="47"/>
      <c r="Z18" s="48"/>
      <c r="AF18" s="1"/>
      <c r="AG18" s="1"/>
      <c r="AH18" s="1"/>
      <c r="AI18" s="1"/>
      <c r="AJ18" s="1"/>
      <c r="AK18" s="1"/>
      <c r="AL18" s="1"/>
      <c r="AM18" s="1"/>
      <c r="AN18" s="1"/>
      <c r="AO18" s="1"/>
      <c r="AP18" s="1"/>
      <c r="AQ18" s="1"/>
      <c r="AR18" s="1"/>
      <c r="AS18" s="1"/>
    </row>
    <row r="19" spans="1:45" x14ac:dyDescent="0.35">
      <c r="B19" s="17"/>
      <c r="C19" s="21" t="s">
        <v>632</v>
      </c>
      <c r="D19" s="11"/>
      <c r="E19" s="11"/>
      <c r="F19" s="20"/>
      <c r="G19" s="46"/>
      <c r="H19" s="46"/>
      <c r="I19" s="46"/>
      <c r="J19" s="46"/>
      <c r="K19" s="46"/>
      <c r="L19" s="46"/>
      <c r="M19" s="46"/>
      <c r="N19" s="46"/>
      <c r="O19" s="46"/>
      <c r="P19" s="46"/>
      <c r="Q19" s="46"/>
      <c r="R19" s="46"/>
      <c r="S19" s="46"/>
      <c r="T19" s="46"/>
      <c r="U19" s="46"/>
      <c r="V19" s="46"/>
      <c r="W19" s="46"/>
      <c r="X19" s="47"/>
      <c r="Y19" s="47"/>
      <c r="Z19" s="48"/>
      <c r="AF19" s="1"/>
      <c r="AG19" s="1"/>
      <c r="AH19" s="1"/>
      <c r="AI19" s="1"/>
      <c r="AJ19" s="1"/>
      <c r="AK19" s="1"/>
      <c r="AL19" s="1"/>
      <c r="AM19" s="1"/>
      <c r="AN19" s="1"/>
      <c r="AO19" s="1"/>
      <c r="AP19" s="1"/>
      <c r="AQ19" s="1"/>
      <c r="AR19" s="1"/>
      <c r="AS19" s="1"/>
    </row>
    <row r="20" spans="1:45" x14ac:dyDescent="0.35">
      <c r="B20" s="17"/>
      <c r="C20" s="22">
        <v>1</v>
      </c>
      <c r="D20" s="23" t="s">
        <v>663</v>
      </c>
      <c r="E20" s="24" t="str">
        <f>VLOOKUP(D20,$C$184:$D$202,2,FALSE)</f>
        <v>Nog niet ingevuld</v>
      </c>
      <c r="F20" s="20"/>
      <c r="G20" s="46"/>
      <c r="H20" s="114" t="s">
        <v>633</v>
      </c>
      <c r="I20" s="46"/>
      <c r="J20" s="46"/>
      <c r="K20" s="46"/>
      <c r="L20" s="46"/>
      <c r="M20" s="46"/>
      <c r="N20" s="46"/>
      <c r="O20" s="46"/>
      <c r="P20" s="46"/>
      <c r="Q20" s="46"/>
      <c r="R20" s="46"/>
      <c r="S20" s="46"/>
      <c r="T20" s="46"/>
      <c r="U20" s="46"/>
      <c r="V20" s="46"/>
      <c r="W20" s="46"/>
      <c r="X20" s="47"/>
      <c r="Y20" s="47"/>
      <c r="Z20" s="48"/>
      <c r="AF20" s="1"/>
      <c r="AG20" s="1"/>
      <c r="AH20" s="1"/>
      <c r="AI20" s="1"/>
      <c r="AJ20" s="1"/>
      <c r="AK20" s="1"/>
      <c r="AL20" s="1"/>
      <c r="AM20" s="1"/>
      <c r="AN20" s="1"/>
      <c r="AO20" s="1"/>
      <c r="AP20" s="1"/>
      <c r="AQ20" s="1"/>
      <c r="AR20" s="1"/>
      <c r="AS20" s="1"/>
    </row>
    <row r="21" spans="1:45" x14ac:dyDescent="0.35">
      <c r="B21" s="17"/>
      <c r="C21" s="22">
        <v>2</v>
      </c>
      <c r="D21" s="23" t="s">
        <v>663</v>
      </c>
      <c r="E21" s="24" t="str">
        <f t="shared" ref="E21:E37" si="0">VLOOKUP(D21,$C$184:$D$202,2,FALSE)</f>
        <v>Nog niet ingevuld</v>
      </c>
      <c r="F21" s="20"/>
      <c r="G21" s="46"/>
      <c r="H21" s="115"/>
      <c r="I21" s="46"/>
      <c r="J21" s="46"/>
      <c r="K21" s="46"/>
      <c r="L21" s="46"/>
      <c r="M21" s="46"/>
      <c r="N21" s="46"/>
      <c r="O21" s="46"/>
      <c r="P21" s="46"/>
      <c r="Q21" s="46"/>
      <c r="R21" s="46"/>
      <c r="S21" s="46"/>
      <c r="T21" s="46"/>
      <c r="U21" s="46"/>
      <c r="V21" s="46"/>
      <c r="W21" s="46"/>
      <c r="X21" s="47"/>
      <c r="Y21" s="47"/>
      <c r="Z21" s="48"/>
      <c r="AF21" s="1"/>
      <c r="AG21" s="1"/>
      <c r="AH21" s="1"/>
      <c r="AI21" s="1"/>
      <c r="AJ21" s="1"/>
      <c r="AK21" s="1"/>
      <c r="AL21" s="1"/>
      <c r="AM21" s="1"/>
      <c r="AN21" s="1"/>
      <c r="AO21" s="1"/>
      <c r="AP21" s="1"/>
      <c r="AQ21" s="1"/>
      <c r="AR21" s="1"/>
      <c r="AS21" s="1"/>
    </row>
    <row r="22" spans="1:45" x14ac:dyDescent="0.35">
      <c r="B22" s="17"/>
      <c r="C22" s="22">
        <v>3</v>
      </c>
      <c r="D22" s="23" t="s">
        <v>663</v>
      </c>
      <c r="E22" s="24" t="str">
        <f t="shared" si="0"/>
        <v>Nog niet ingevuld</v>
      </c>
      <c r="F22" s="20"/>
      <c r="G22" s="46"/>
      <c r="H22" s="115"/>
      <c r="I22" s="46"/>
      <c r="J22" s="46"/>
      <c r="K22" s="46"/>
      <c r="L22" s="46"/>
      <c r="M22" s="46"/>
      <c r="N22" s="46"/>
      <c r="O22" s="46"/>
      <c r="P22" s="46"/>
      <c r="Q22" s="46"/>
      <c r="R22" s="46"/>
      <c r="S22" s="46"/>
      <c r="T22" s="46"/>
      <c r="U22" s="46"/>
      <c r="V22" s="46"/>
      <c r="W22" s="46"/>
      <c r="X22" s="47"/>
      <c r="Y22" s="47"/>
      <c r="Z22" s="48"/>
      <c r="AF22" s="1"/>
      <c r="AG22" s="1"/>
      <c r="AH22" s="1"/>
      <c r="AI22" s="1"/>
      <c r="AJ22" s="1"/>
      <c r="AK22" s="1"/>
      <c r="AL22" s="1"/>
      <c r="AM22" s="1"/>
      <c r="AN22" s="1"/>
      <c r="AO22" s="1"/>
      <c r="AP22" s="1"/>
      <c r="AQ22" s="1"/>
      <c r="AR22" s="1"/>
      <c r="AS22" s="1"/>
    </row>
    <row r="23" spans="1:45" x14ac:dyDescent="0.35">
      <c r="B23" s="17"/>
      <c r="C23" s="22">
        <v>4</v>
      </c>
      <c r="D23" s="23" t="s">
        <v>663</v>
      </c>
      <c r="E23" s="24" t="str">
        <f t="shared" si="0"/>
        <v>Nog niet ingevuld</v>
      </c>
      <c r="F23" s="20"/>
      <c r="G23" s="46"/>
      <c r="H23" s="115"/>
      <c r="I23" s="46"/>
      <c r="J23" s="46"/>
      <c r="K23" s="46"/>
      <c r="L23" s="46"/>
      <c r="M23" s="46"/>
      <c r="N23" s="46"/>
      <c r="O23" s="46"/>
      <c r="P23" s="46"/>
      <c r="Q23" s="46"/>
      <c r="R23" s="46"/>
      <c r="S23" s="46"/>
      <c r="T23" s="46"/>
      <c r="U23" s="46"/>
      <c r="V23" s="46"/>
      <c r="W23" s="46"/>
      <c r="X23" s="47"/>
      <c r="Y23" s="47"/>
      <c r="Z23" s="48"/>
      <c r="AF23" s="1"/>
      <c r="AG23" s="1"/>
      <c r="AH23" s="1"/>
      <c r="AI23" s="1"/>
      <c r="AJ23" s="1"/>
      <c r="AK23" s="1"/>
      <c r="AL23" s="1"/>
      <c r="AM23" s="1"/>
      <c r="AN23" s="1"/>
      <c r="AO23" s="1"/>
      <c r="AP23" s="1"/>
      <c r="AQ23" s="1"/>
      <c r="AR23" s="1"/>
      <c r="AS23" s="1"/>
    </row>
    <row r="24" spans="1:45" x14ac:dyDescent="0.35">
      <c r="B24" s="17"/>
      <c r="C24" s="22">
        <v>5</v>
      </c>
      <c r="D24" s="23" t="s">
        <v>663</v>
      </c>
      <c r="E24" s="24" t="str">
        <f t="shared" si="0"/>
        <v>Nog niet ingevuld</v>
      </c>
      <c r="F24" s="20"/>
      <c r="G24" s="46"/>
      <c r="H24" s="115"/>
      <c r="I24" s="46"/>
      <c r="J24" s="46"/>
      <c r="K24" s="46"/>
      <c r="L24" s="46"/>
      <c r="M24" s="46"/>
      <c r="N24" s="46"/>
      <c r="O24" s="46"/>
      <c r="P24" s="46"/>
      <c r="Q24" s="46"/>
      <c r="R24" s="46"/>
      <c r="S24" s="46"/>
      <c r="T24" s="46"/>
      <c r="U24" s="46"/>
      <c r="V24" s="46"/>
      <c r="W24" s="46"/>
      <c r="X24" s="47"/>
      <c r="Y24" s="47"/>
      <c r="Z24" s="48"/>
      <c r="AF24" s="1"/>
      <c r="AG24" s="1"/>
      <c r="AH24" s="1"/>
      <c r="AI24" s="1"/>
      <c r="AJ24" s="1"/>
      <c r="AK24" s="1"/>
      <c r="AL24" s="1"/>
      <c r="AM24" s="1"/>
      <c r="AN24" s="1"/>
      <c r="AO24" s="1"/>
      <c r="AP24" s="1"/>
      <c r="AQ24" s="1"/>
      <c r="AR24" s="1"/>
      <c r="AS24" s="1"/>
    </row>
    <row r="25" spans="1:45" x14ac:dyDescent="0.35">
      <c r="B25" s="17"/>
      <c r="C25" s="22">
        <v>6</v>
      </c>
      <c r="D25" s="23" t="s">
        <v>663</v>
      </c>
      <c r="E25" s="24" t="str">
        <f t="shared" si="0"/>
        <v>Nog niet ingevuld</v>
      </c>
      <c r="F25" s="20"/>
      <c r="G25" s="46"/>
      <c r="H25" s="115"/>
      <c r="I25" s="46"/>
      <c r="J25" s="46"/>
      <c r="K25" s="46"/>
      <c r="L25" s="46"/>
      <c r="M25" s="46"/>
      <c r="N25" s="46"/>
      <c r="O25" s="46"/>
      <c r="P25" s="46"/>
      <c r="Q25" s="46"/>
      <c r="R25" s="46"/>
      <c r="S25" s="46"/>
      <c r="T25" s="46"/>
      <c r="U25" s="46"/>
      <c r="V25" s="46"/>
      <c r="W25" s="46"/>
      <c r="X25" s="47"/>
      <c r="Y25" s="47"/>
      <c r="Z25" s="48"/>
      <c r="AF25" s="1"/>
      <c r="AG25" s="1"/>
      <c r="AH25" s="1"/>
      <c r="AI25" s="1"/>
      <c r="AJ25" s="1"/>
      <c r="AK25" s="1"/>
      <c r="AL25" s="1"/>
      <c r="AM25" s="1"/>
      <c r="AN25" s="1"/>
      <c r="AO25" s="1"/>
      <c r="AP25" s="1"/>
      <c r="AQ25" s="1"/>
      <c r="AR25" s="1"/>
      <c r="AS25" s="1"/>
    </row>
    <row r="26" spans="1:45" x14ac:dyDescent="0.35">
      <c r="B26" s="17"/>
      <c r="C26" s="22">
        <v>7</v>
      </c>
      <c r="D26" s="23" t="s">
        <v>663</v>
      </c>
      <c r="E26" s="24" t="str">
        <f t="shared" si="0"/>
        <v>Nog niet ingevuld</v>
      </c>
      <c r="F26" s="20"/>
      <c r="G26" s="46"/>
      <c r="H26" s="115"/>
      <c r="I26" s="46"/>
      <c r="J26" s="46"/>
      <c r="K26" s="46"/>
      <c r="L26" s="46"/>
      <c r="M26" s="46"/>
      <c r="N26" s="46"/>
      <c r="O26" s="46"/>
      <c r="P26" s="46"/>
      <c r="Q26" s="46"/>
      <c r="R26" s="46"/>
      <c r="S26" s="46"/>
      <c r="T26" s="46"/>
      <c r="U26" s="46"/>
      <c r="V26" s="46"/>
      <c r="W26" s="46"/>
      <c r="X26" s="47"/>
      <c r="Y26" s="47"/>
      <c r="Z26" s="48"/>
      <c r="AF26" s="1"/>
      <c r="AG26" s="1"/>
      <c r="AH26" s="1"/>
      <c r="AI26" s="1"/>
      <c r="AJ26" s="1"/>
      <c r="AK26" s="1"/>
      <c r="AL26" s="1"/>
      <c r="AM26" s="1"/>
      <c r="AN26" s="1"/>
      <c r="AO26" s="1"/>
      <c r="AP26" s="1"/>
      <c r="AQ26" s="1"/>
      <c r="AR26" s="1"/>
      <c r="AS26" s="1"/>
    </row>
    <row r="27" spans="1:45" x14ac:dyDescent="0.35">
      <c r="B27" s="17"/>
      <c r="C27" s="22">
        <v>8</v>
      </c>
      <c r="D27" s="23" t="s">
        <v>663</v>
      </c>
      <c r="E27" s="24" t="str">
        <f t="shared" si="0"/>
        <v>Nog niet ingevuld</v>
      </c>
      <c r="F27" s="20"/>
      <c r="G27" s="46"/>
      <c r="H27" s="115"/>
      <c r="I27" s="46"/>
      <c r="J27" s="46"/>
      <c r="K27" s="46"/>
      <c r="L27" s="46"/>
      <c r="M27" s="46"/>
      <c r="N27" s="46"/>
      <c r="O27" s="46"/>
      <c r="P27" s="46"/>
      <c r="Q27" s="46"/>
      <c r="R27" s="46"/>
      <c r="S27" s="46"/>
      <c r="T27" s="46"/>
      <c r="U27" s="46"/>
      <c r="V27" s="46"/>
      <c r="W27" s="46"/>
      <c r="X27" s="47"/>
      <c r="Y27" s="47"/>
      <c r="Z27" s="48"/>
      <c r="AF27" s="1"/>
      <c r="AG27" s="1"/>
      <c r="AH27" s="1"/>
      <c r="AI27" s="1"/>
      <c r="AJ27" s="1"/>
      <c r="AK27" s="1"/>
      <c r="AL27" s="1"/>
      <c r="AM27" s="1"/>
      <c r="AN27" s="1"/>
      <c r="AO27" s="1"/>
      <c r="AP27" s="1"/>
      <c r="AQ27" s="1"/>
      <c r="AR27" s="1"/>
      <c r="AS27" s="1"/>
    </row>
    <row r="28" spans="1:45" x14ac:dyDescent="0.35">
      <c r="B28" s="17"/>
      <c r="C28" s="22">
        <v>9</v>
      </c>
      <c r="D28" s="23" t="s">
        <v>663</v>
      </c>
      <c r="E28" s="24" t="str">
        <f t="shared" si="0"/>
        <v>Nog niet ingevuld</v>
      </c>
      <c r="F28" s="20"/>
      <c r="G28" s="46"/>
      <c r="H28" s="115"/>
      <c r="I28" s="46"/>
      <c r="J28" s="46"/>
      <c r="K28" s="46"/>
      <c r="L28" s="46"/>
      <c r="M28" s="46"/>
      <c r="N28" s="46"/>
      <c r="O28" s="46"/>
      <c r="P28" s="46"/>
      <c r="Q28" s="46"/>
      <c r="R28" s="46"/>
      <c r="S28" s="46"/>
      <c r="T28" s="46"/>
      <c r="U28" s="46"/>
      <c r="V28" s="46"/>
      <c r="W28" s="46"/>
      <c r="X28" s="47"/>
      <c r="Y28" s="47"/>
      <c r="Z28" s="48"/>
      <c r="AF28" s="1"/>
      <c r="AG28" s="1"/>
      <c r="AH28" s="1"/>
      <c r="AI28" s="1"/>
      <c r="AJ28" s="1"/>
      <c r="AK28" s="1"/>
      <c r="AL28" s="1"/>
      <c r="AM28" s="1"/>
      <c r="AN28" s="1"/>
      <c r="AO28" s="1"/>
      <c r="AP28" s="1"/>
      <c r="AQ28" s="1"/>
      <c r="AR28" s="1"/>
      <c r="AS28" s="1"/>
    </row>
    <row r="29" spans="1:45" x14ac:dyDescent="0.35">
      <c r="B29" s="17"/>
      <c r="C29" s="22">
        <v>10</v>
      </c>
      <c r="D29" s="23" t="s">
        <v>663</v>
      </c>
      <c r="E29" s="24" t="str">
        <f t="shared" si="0"/>
        <v>Nog niet ingevuld</v>
      </c>
      <c r="F29" s="20"/>
      <c r="G29" s="46"/>
      <c r="H29" s="115"/>
      <c r="I29" s="46"/>
      <c r="J29" s="46"/>
      <c r="K29" s="46"/>
      <c r="L29" s="46"/>
      <c r="M29" s="46"/>
      <c r="N29" s="46"/>
      <c r="O29" s="46"/>
      <c r="P29" s="46"/>
      <c r="Q29" s="46"/>
      <c r="R29" s="46"/>
      <c r="S29" s="46"/>
      <c r="T29" s="46"/>
      <c r="U29" s="46"/>
      <c r="V29" s="46"/>
      <c r="W29" s="46"/>
      <c r="X29" s="47"/>
      <c r="Y29" s="47"/>
      <c r="Z29" s="48"/>
      <c r="AF29" s="1"/>
      <c r="AG29" s="1"/>
      <c r="AH29" s="1"/>
      <c r="AI29" s="1"/>
      <c r="AJ29" s="1"/>
      <c r="AK29" s="1"/>
      <c r="AL29" s="1"/>
      <c r="AM29" s="1"/>
      <c r="AN29" s="1"/>
      <c r="AO29" s="1"/>
      <c r="AP29" s="1"/>
      <c r="AQ29" s="1"/>
      <c r="AR29" s="1"/>
      <c r="AS29" s="1"/>
    </row>
    <row r="30" spans="1:45" x14ac:dyDescent="0.35">
      <c r="B30" s="17"/>
      <c r="C30" s="22">
        <v>11</v>
      </c>
      <c r="D30" s="23" t="s">
        <v>663</v>
      </c>
      <c r="E30" s="24" t="str">
        <f t="shared" si="0"/>
        <v>Nog niet ingevuld</v>
      </c>
      <c r="F30" s="20"/>
      <c r="G30" s="46"/>
      <c r="H30" s="115"/>
      <c r="I30" s="46"/>
      <c r="J30" s="46"/>
      <c r="K30" s="46"/>
      <c r="L30" s="46"/>
      <c r="M30" s="46"/>
      <c r="N30" s="46"/>
      <c r="O30" s="46"/>
      <c r="P30" s="46"/>
      <c r="Q30" s="46"/>
      <c r="R30" s="46"/>
      <c r="S30" s="46"/>
      <c r="T30" s="46"/>
      <c r="U30" s="46"/>
      <c r="V30" s="46"/>
      <c r="W30" s="46"/>
      <c r="X30" s="47"/>
      <c r="Y30" s="47"/>
      <c r="Z30" s="48"/>
      <c r="AF30" s="1"/>
      <c r="AG30" s="1"/>
      <c r="AH30" s="1"/>
      <c r="AI30" s="1"/>
      <c r="AJ30" s="1"/>
      <c r="AK30" s="1"/>
      <c r="AL30" s="1"/>
      <c r="AM30" s="1"/>
      <c r="AN30" s="1"/>
      <c r="AO30" s="1"/>
      <c r="AP30" s="1"/>
      <c r="AQ30" s="1"/>
      <c r="AR30" s="1"/>
      <c r="AS30" s="1"/>
    </row>
    <row r="31" spans="1:45" x14ac:dyDescent="0.35">
      <c r="B31" s="17"/>
      <c r="C31" s="22">
        <v>12</v>
      </c>
      <c r="D31" s="23" t="s">
        <v>663</v>
      </c>
      <c r="E31" s="24" t="str">
        <f t="shared" si="0"/>
        <v>Nog niet ingevuld</v>
      </c>
      <c r="F31" s="20"/>
      <c r="G31" s="46"/>
      <c r="H31" s="115"/>
      <c r="I31" s="46"/>
      <c r="J31" s="46"/>
      <c r="K31" s="46"/>
      <c r="L31" s="46"/>
      <c r="M31" s="46"/>
      <c r="N31" s="46"/>
      <c r="O31" s="46"/>
      <c r="P31" s="46"/>
      <c r="Q31" s="46"/>
      <c r="R31" s="46"/>
      <c r="S31" s="46"/>
      <c r="T31" s="46"/>
      <c r="U31" s="46"/>
      <c r="V31" s="46"/>
      <c r="W31" s="46"/>
      <c r="X31" s="47"/>
      <c r="Y31" s="47"/>
      <c r="Z31" s="48"/>
      <c r="AF31" s="1"/>
      <c r="AG31" s="1"/>
      <c r="AH31" s="1"/>
      <c r="AI31" s="1"/>
      <c r="AJ31" s="1"/>
      <c r="AK31" s="1"/>
      <c r="AL31" s="1"/>
      <c r="AM31" s="1"/>
      <c r="AN31" s="1"/>
      <c r="AO31" s="1"/>
      <c r="AP31" s="1"/>
      <c r="AQ31" s="1"/>
      <c r="AR31" s="1"/>
      <c r="AS31" s="1"/>
    </row>
    <row r="32" spans="1:45" x14ac:dyDescent="0.35">
      <c r="B32" s="17"/>
      <c r="C32" s="22">
        <v>13</v>
      </c>
      <c r="D32" s="23" t="s">
        <v>663</v>
      </c>
      <c r="E32" s="24" t="str">
        <f t="shared" si="0"/>
        <v>Nog niet ingevuld</v>
      </c>
      <c r="F32" s="20"/>
      <c r="G32" s="46"/>
      <c r="H32" s="115"/>
      <c r="I32" s="46"/>
      <c r="J32" s="46"/>
      <c r="K32" s="46"/>
      <c r="L32" s="46"/>
      <c r="M32" s="46"/>
      <c r="N32" s="46"/>
      <c r="O32" s="46"/>
      <c r="P32" s="46"/>
      <c r="Q32" s="46"/>
      <c r="R32" s="46"/>
      <c r="S32" s="46"/>
      <c r="T32" s="46"/>
      <c r="U32" s="46"/>
      <c r="V32" s="46"/>
      <c r="W32" s="46"/>
      <c r="X32" s="47"/>
      <c r="Y32" s="47"/>
      <c r="Z32" s="48"/>
      <c r="AF32" s="1"/>
      <c r="AG32" s="1"/>
      <c r="AH32" s="1"/>
      <c r="AI32" s="1"/>
      <c r="AJ32" s="1"/>
      <c r="AK32" s="1"/>
      <c r="AL32" s="1"/>
      <c r="AM32" s="1"/>
      <c r="AN32" s="1"/>
      <c r="AO32" s="1"/>
      <c r="AP32" s="1"/>
      <c r="AQ32" s="1"/>
      <c r="AR32" s="1"/>
      <c r="AS32" s="1"/>
    </row>
    <row r="33" spans="2:45" x14ac:dyDescent="0.35">
      <c r="B33" s="17"/>
      <c r="C33" s="22">
        <v>14</v>
      </c>
      <c r="D33" s="23" t="s">
        <v>663</v>
      </c>
      <c r="E33" s="24" t="str">
        <f t="shared" si="0"/>
        <v>Nog niet ingevuld</v>
      </c>
      <c r="F33" s="20"/>
      <c r="G33" s="46"/>
      <c r="H33" s="115"/>
      <c r="I33" s="46"/>
      <c r="J33" s="46"/>
      <c r="K33" s="46"/>
      <c r="L33" s="46"/>
      <c r="M33" s="46"/>
      <c r="N33" s="46"/>
      <c r="O33" s="46"/>
      <c r="P33" s="46"/>
      <c r="Q33" s="46"/>
      <c r="R33" s="46"/>
      <c r="S33" s="46"/>
      <c r="T33" s="46"/>
      <c r="U33" s="46"/>
      <c r="V33" s="46"/>
      <c r="W33" s="46"/>
      <c r="X33" s="47"/>
      <c r="Y33" s="47"/>
      <c r="Z33" s="48"/>
      <c r="AF33" s="1"/>
      <c r="AG33" s="1"/>
      <c r="AH33" s="1"/>
      <c r="AI33" s="1"/>
      <c r="AJ33" s="1"/>
      <c r="AK33" s="1"/>
      <c r="AL33" s="1"/>
      <c r="AM33" s="1"/>
      <c r="AN33" s="1"/>
      <c r="AO33" s="1"/>
      <c r="AP33" s="1"/>
      <c r="AQ33" s="1"/>
      <c r="AR33" s="1"/>
      <c r="AS33" s="1"/>
    </row>
    <row r="34" spans="2:45" x14ac:dyDescent="0.35">
      <c r="B34" s="17"/>
      <c r="C34" s="22">
        <v>15</v>
      </c>
      <c r="D34" s="23" t="s">
        <v>663</v>
      </c>
      <c r="E34" s="24" t="str">
        <f t="shared" si="0"/>
        <v>Nog niet ingevuld</v>
      </c>
      <c r="F34" s="20"/>
      <c r="G34" s="46"/>
      <c r="H34" s="115"/>
      <c r="I34" s="46"/>
      <c r="J34" s="46"/>
      <c r="K34" s="46"/>
      <c r="L34" s="46"/>
      <c r="M34" s="46"/>
      <c r="N34" s="46"/>
      <c r="O34" s="46"/>
      <c r="P34" s="46"/>
      <c r="Q34" s="46"/>
      <c r="R34" s="46"/>
      <c r="S34" s="46"/>
      <c r="T34" s="46"/>
      <c r="U34" s="46"/>
      <c r="V34" s="46"/>
      <c r="W34" s="46"/>
      <c r="X34" s="47"/>
      <c r="Y34" s="47"/>
      <c r="Z34" s="48"/>
      <c r="AF34" s="1"/>
      <c r="AG34" s="1"/>
      <c r="AH34" s="1"/>
      <c r="AI34" s="1"/>
      <c r="AJ34" s="1"/>
      <c r="AK34" s="1"/>
      <c r="AL34" s="1"/>
      <c r="AM34" s="1"/>
      <c r="AN34" s="1"/>
      <c r="AO34" s="1"/>
      <c r="AP34" s="1"/>
      <c r="AQ34" s="1"/>
      <c r="AR34" s="1"/>
      <c r="AS34" s="1"/>
    </row>
    <row r="35" spans="2:45" x14ac:dyDescent="0.35">
      <c r="B35" s="17"/>
      <c r="C35" s="22">
        <v>16</v>
      </c>
      <c r="D35" s="23" t="s">
        <v>663</v>
      </c>
      <c r="E35" s="24" t="str">
        <f t="shared" si="0"/>
        <v>Nog niet ingevuld</v>
      </c>
      <c r="F35" s="20"/>
      <c r="G35" s="46"/>
      <c r="H35" s="115"/>
      <c r="I35" s="46"/>
      <c r="J35" s="46"/>
      <c r="K35" s="46"/>
      <c r="L35" s="46"/>
      <c r="M35" s="46"/>
      <c r="N35" s="46"/>
      <c r="O35" s="46"/>
      <c r="P35" s="46"/>
      <c r="Q35" s="46"/>
      <c r="R35" s="46"/>
      <c r="S35" s="46"/>
      <c r="T35" s="46"/>
      <c r="U35" s="46"/>
      <c r="V35" s="46"/>
      <c r="W35" s="46"/>
      <c r="X35" s="47"/>
      <c r="Y35" s="47"/>
      <c r="Z35" s="48"/>
      <c r="AF35" s="1"/>
      <c r="AG35" s="1"/>
      <c r="AH35" s="1"/>
      <c r="AI35" s="1"/>
      <c r="AJ35" s="1"/>
      <c r="AK35" s="1"/>
      <c r="AL35" s="1"/>
      <c r="AM35" s="1"/>
      <c r="AN35" s="1"/>
      <c r="AO35" s="1"/>
      <c r="AP35" s="1"/>
      <c r="AQ35" s="1"/>
      <c r="AR35" s="1"/>
      <c r="AS35" s="1"/>
    </row>
    <row r="36" spans="2:45" x14ac:dyDescent="0.35">
      <c r="B36" s="17"/>
      <c r="C36" s="22">
        <v>17</v>
      </c>
      <c r="D36" s="23" t="s">
        <v>663</v>
      </c>
      <c r="E36" s="24" t="str">
        <f t="shared" si="0"/>
        <v>Nog niet ingevuld</v>
      </c>
      <c r="F36" s="20"/>
      <c r="G36" s="46"/>
      <c r="H36" s="115"/>
      <c r="I36" s="46"/>
      <c r="J36" s="46"/>
      <c r="K36" s="46"/>
      <c r="L36" s="46"/>
      <c r="M36" s="46"/>
      <c r="N36" s="46"/>
      <c r="O36" s="46"/>
      <c r="P36" s="46"/>
      <c r="Q36" s="46"/>
      <c r="R36" s="46"/>
      <c r="S36" s="46"/>
      <c r="T36" s="46"/>
      <c r="U36" s="46"/>
      <c r="V36" s="46"/>
      <c r="W36" s="46"/>
      <c r="X36" s="47"/>
      <c r="Y36" s="47"/>
      <c r="Z36" s="48"/>
      <c r="AF36" s="1"/>
      <c r="AG36" s="1"/>
      <c r="AH36" s="1"/>
      <c r="AI36" s="1"/>
      <c r="AJ36" s="1"/>
      <c r="AK36" s="1"/>
      <c r="AL36" s="1"/>
      <c r="AM36" s="1"/>
      <c r="AN36" s="1"/>
      <c r="AO36" s="1"/>
      <c r="AP36" s="1"/>
      <c r="AQ36" s="1"/>
      <c r="AR36" s="1"/>
      <c r="AS36" s="1"/>
    </row>
    <row r="37" spans="2:45" x14ac:dyDescent="0.35">
      <c r="B37" s="17"/>
      <c r="C37" s="22">
        <v>18</v>
      </c>
      <c r="D37" s="23" t="s">
        <v>663</v>
      </c>
      <c r="E37" s="24" t="str">
        <f t="shared" si="0"/>
        <v>Nog niet ingevuld</v>
      </c>
      <c r="F37" s="20"/>
      <c r="G37" s="46"/>
      <c r="H37" s="115"/>
      <c r="I37" s="46"/>
      <c r="J37" s="46"/>
      <c r="K37" s="46"/>
      <c r="L37" s="46"/>
      <c r="M37" s="46"/>
      <c r="N37" s="46"/>
      <c r="O37" s="46"/>
      <c r="P37" s="46"/>
      <c r="Q37" s="46"/>
      <c r="R37" s="46"/>
      <c r="S37" s="46"/>
      <c r="T37" s="46"/>
      <c r="U37" s="46"/>
      <c r="V37" s="46"/>
      <c r="W37" s="46"/>
      <c r="X37" s="47"/>
      <c r="Y37" s="47"/>
      <c r="Z37" s="48"/>
      <c r="AF37" s="1"/>
      <c r="AG37" s="1"/>
      <c r="AH37" s="1"/>
      <c r="AI37" s="1"/>
      <c r="AJ37" s="1"/>
      <c r="AK37" s="1"/>
      <c r="AL37" s="1"/>
      <c r="AM37" s="1"/>
      <c r="AN37" s="1"/>
      <c r="AO37" s="1"/>
      <c r="AP37" s="1"/>
      <c r="AQ37" s="1"/>
      <c r="AR37" s="1"/>
      <c r="AS37" s="1"/>
    </row>
    <row r="38" spans="2:45" x14ac:dyDescent="0.35">
      <c r="B38" s="17"/>
      <c r="C38" s="11"/>
      <c r="D38" s="11"/>
      <c r="E38" s="11"/>
      <c r="F38" s="20"/>
      <c r="G38" s="46"/>
      <c r="H38" s="46"/>
      <c r="I38" s="46"/>
      <c r="J38" s="46"/>
      <c r="K38" s="46"/>
      <c r="L38" s="46"/>
      <c r="M38" s="46"/>
      <c r="N38" s="46"/>
      <c r="O38" s="46"/>
      <c r="P38" s="46"/>
      <c r="Q38" s="46"/>
      <c r="R38" s="46"/>
      <c r="S38" s="46"/>
      <c r="T38" s="46"/>
      <c r="U38" s="46"/>
      <c r="V38" s="46"/>
      <c r="W38" s="46"/>
      <c r="X38" s="47"/>
      <c r="Y38" s="47"/>
      <c r="Z38" s="48"/>
      <c r="AF38" s="1"/>
      <c r="AG38" s="1"/>
      <c r="AH38" s="1"/>
      <c r="AI38" s="1"/>
      <c r="AJ38" s="1"/>
      <c r="AK38" s="1"/>
      <c r="AL38" s="1"/>
      <c r="AM38" s="1"/>
      <c r="AN38" s="1"/>
      <c r="AO38" s="1"/>
      <c r="AP38" s="1"/>
      <c r="AQ38" s="1"/>
      <c r="AR38" s="1"/>
      <c r="AS38" s="1"/>
    </row>
    <row r="39" spans="2:45" x14ac:dyDescent="0.35">
      <c r="B39" s="17"/>
      <c r="C39" s="11"/>
      <c r="D39" s="18"/>
      <c r="E39" s="11"/>
      <c r="F39" s="20"/>
      <c r="G39" s="46"/>
      <c r="H39" s="46"/>
      <c r="I39" s="46"/>
      <c r="J39" s="46"/>
      <c r="K39" s="46"/>
      <c r="L39" s="46"/>
      <c r="M39" s="46"/>
      <c r="N39" s="46"/>
      <c r="O39" s="46"/>
      <c r="P39" s="46"/>
      <c r="Q39" s="46"/>
      <c r="R39" s="46"/>
      <c r="S39" s="46"/>
      <c r="T39" s="46"/>
      <c r="U39" s="46"/>
      <c r="V39" s="46"/>
      <c r="W39" s="46"/>
      <c r="X39" s="47"/>
      <c r="Y39" s="47"/>
      <c r="Z39" s="48"/>
      <c r="AF39" s="1"/>
      <c r="AG39" s="1"/>
      <c r="AH39" s="1"/>
      <c r="AI39" s="1"/>
      <c r="AJ39" s="1"/>
      <c r="AK39" s="1"/>
      <c r="AL39" s="1"/>
      <c r="AM39" s="1"/>
      <c r="AN39" s="1"/>
      <c r="AO39" s="1"/>
      <c r="AP39" s="1"/>
      <c r="AQ39" s="1"/>
      <c r="AR39" s="1"/>
      <c r="AS39" s="1"/>
    </row>
    <row r="40" spans="2:45" x14ac:dyDescent="0.35">
      <c r="B40" s="17"/>
      <c r="C40" s="11"/>
      <c r="D40" s="18"/>
      <c r="E40" s="11"/>
      <c r="F40" s="20"/>
      <c r="G40" s="46"/>
      <c r="H40" s="46"/>
      <c r="I40" s="46"/>
      <c r="J40" s="46"/>
      <c r="K40" s="46"/>
      <c r="L40" s="46"/>
      <c r="M40" s="46"/>
      <c r="N40" s="46"/>
      <c r="O40" s="46"/>
      <c r="P40" s="46"/>
      <c r="Q40" s="46"/>
      <c r="R40" s="46"/>
      <c r="S40" s="46"/>
      <c r="T40" s="46"/>
      <c r="U40" s="46"/>
      <c r="V40" s="46"/>
      <c r="W40" s="46"/>
      <c r="X40" s="47"/>
      <c r="Y40" s="47"/>
      <c r="Z40" s="48"/>
      <c r="AF40" s="1"/>
      <c r="AG40" s="1"/>
      <c r="AH40" s="1"/>
      <c r="AI40" s="1"/>
      <c r="AJ40" s="1"/>
      <c r="AK40" s="1"/>
      <c r="AL40" s="1"/>
      <c r="AM40" s="1"/>
      <c r="AN40" s="1"/>
      <c r="AO40" s="1"/>
      <c r="AP40" s="1"/>
      <c r="AQ40" s="1"/>
      <c r="AR40" s="1"/>
      <c r="AS40" s="1"/>
    </row>
    <row r="41" spans="2:45" x14ac:dyDescent="0.35">
      <c r="B41" s="17"/>
      <c r="C41" s="11"/>
      <c r="D41" s="18"/>
      <c r="E41" s="11"/>
      <c r="F41" s="20"/>
      <c r="G41" s="46"/>
      <c r="H41" s="46"/>
      <c r="I41" s="46"/>
      <c r="J41" s="46"/>
      <c r="K41" s="46"/>
      <c r="L41" s="46"/>
      <c r="M41" s="46"/>
      <c r="N41" s="46"/>
      <c r="O41" s="46"/>
      <c r="P41" s="46"/>
      <c r="Q41" s="46"/>
      <c r="R41" s="46"/>
      <c r="S41" s="46"/>
      <c r="T41" s="46"/>
      <c r="U41" s="46"/>
      <c r="V41" s="46"/>
      <c r="W41" s="46"/>
      <c r="X41" s="47"/>
      <c r="Y41" s="47"/>
      <c r="Z41" s="48"/>
      <c r="AF41" s="1"/>
      <c r="AG41" s="1"/>
      <c r="AH41" s="1"/>
      <c r="AI41" s="1"/>
      <c r="AJ41" s="1"/>
      <c r="AK41" s="1"/>
      <c r="AL41" s="1"/>
      <c r="AM41" s="1"/>
      <c r="AN41" s="1"/>
      <c r="AO41" s="1"/>
      <c r="AP41" s="1"/>
      <c r="AQ41" s="1"/>
      <c r="AR41" s="1"/>
      <c r="AS41" s="1"/>
    </row>
    <row r="42" spans="2:45" x14ac:dyDescent="0.35">
      <c r="B42" s="17"/>
      <c r="C42" s="11"/>
      <c r="D42" s="18"/>
      <c r="E42" s="11"/>
      <c r="F42" s="20"/>
      <c r="G42" s="46"/>
      <c r="H42" s="46"/>
      <c r="I42" s="46"/>
      <c r="J42" s="46"/>
      <c r="K42" s="46"/>
      <c r="L42" s="46"/>
      <c r="M42" s="46"/>
      <c r="N42" s="46"/>
      <c r="O42" s="46"/>
      <c r="P42" s="46"/>
      <c r="Q42" s="46"/>
      <c r="R42" s="46"/>
      <c r="S42" s="46"/>
      <c r="T42" s="46"/>
      <c r="U42" s="46"/>
      <c r="V42" s="46"/>
      <c r="W42" s="46"/>
      <c r="X42" s="47"/>
      <c r="Y42" s="47"/>
      <c r="Z42" s="48"/>
      <c r="AF42" s="1"/>
      <c r="AG42" s="1"/>
      <c r="AH42" s="1"/>
      <c r="AI42" s="1"/>
      <c r="AJ42" s="1"/>
      <c r="AK42" s="1"/>
      <c r="AL42" s="1"/>
      <c r="AM42" s="1"/>
      <c r="AN42" s="1"/>
      <c r="AO42" s="1"/>
      <c r="AP42" s="1"/>
      <c r="AQ42" s="1"/>
      <c r="AR42" s="1"/>
      <c r="AS42" s="1"/>
    </row>
    <row r="43" spans="2:45" x14ac:dyDescent="0.35">
      <c r="B43" s="17"/>
      <c r="C43" s="11"/>
      <c r="D43" s="18"/>
      <c r="E43" s="11"/>
      <c r="F43" s="20"/>
      <c r="G43" s="46"/>
      <c r="H43" s="46"/>
      <c r="I43" s="46"/>
      <c r="J43" s="46"/>
      <c r="K43" s="46"/>
      <c r="L43" s="46"/>
      <c r="M43" s="46"/>
      <c r="N43" s="46"/>
      <c r="O43" s="46"/>
      <c r="P43" s="46"/>
      <c r="Q43" s="46"/>
      <c r="R43" s="46"/>
      <c r="S43" s="46"/>
      <c r="T43" s="46"/>
      <c r="U43" s="46"/>
      <c r="V43" s="46"/>
      <c r="W43" s="46"/>
      <c r="X43" s="47"/>
      <c r="Y43" s="47"/>
      <c r="Z43" s="48"/>
      <c r="AF43" s="1"/>
      <c r="AG43" s="1"/>
      <c r="AH43" s="1"/>
      <c r="AI43" s="1"/>
      <c r="AJ43" s="1"/>
      <c r="AK43" s="1"/>
      <c r="AL43" s="1"/>
      <c r="AM43" s="1"/>
      <c r="AN43" s="1"/>
      <c r="AO43" s="1"/>
      <c r="AP43" s="1"/>
      <c r="AQ43" s="1"/>
      <c r="AR43" s="1"/>
      <c r="AS43" s="1"/>
    </row>
    <row r="44" spans="2:45" x14ac:dyDescent="0.35">
      <c r="B44" s="17"/>
      <c r="C44" s="11"/>
      <c r="D44" s="18"/>
      <c r="E44" s="11"/>
      <c r="F44" s="20"/>
      <c r="G44" s="46"/>
      <c r="H44" s="46"/>
      <c r="I44" s="46"/>
      <c r="J44" s="46"/>
      <c r="K44" s="46"/>
      <c r="L44" s="46"/>
      <c r="M44" s="46"/>
      <c r="N44" s="46"/>
      <c r="O44" s="46"/>
      <c r="P44" s="46"/>
      <c r="Q44" s="46"/>
      <c r="R44" s="46"/>
      <c r="S44" s="46"/>
      <c r="T44" s="46"/>
      <c r="U44" s="46"/>
      <c r="V44" s="46"/>
      <c r="W44" s="46"/>
      <c r="X44" s="47"/>
      <c r="Y44" s="47"/>
      <c r="Z44" s="48"/>
      <c r="AF44" s="1"/>
      <c r="AG44" s="1"/>
      <c r="AH44" s="1"/>
      <c r="AI44" s="1"/>
      <c r="AJ44" s="1"/>
      <c r="AK44" s="1"/>
      <c r="AL44" s="1"/>
      <c r="AM44" s="1"/>
      <c r="AN44" s="1"/>
      <c r="AO44" s="1"/>
      <c r="AP44" s="1"/>
      <c r="AQ44" s="1"/>
      <c r="AR44" s="1"/>
      <c r="AS44" s="1"/>
    </row>
    <row r="45" spans="2:45" x14ac:dyDescent="0.35">
      <c r="B45" s="17"/>
      <c r="C45" s="11"/>
      <c r="D45" s="18"/>
      <c r="E45" s="11"/>
      <c r="F45" s="20"/>
      <c r="G45" s="46"/>
      <c r="H45" s="46"/>
      <c r="I45" s="46"/>
      <c r="J45" s="46"/>
      <c r="K45" s="46"/>
      <c r="L45" s="46"/>
      <c r="M45" s="46"/>
      <c r="N45" s="46"/>
      <c r="O45" s="46"/>
      <c r="P45" s="46"/>
      <c r="Q45" s="46"/>
      <c r="R45" s="46"/>
      <c r="S45" s="46"/>
      <c r="T45" s="46"/>
      <c r="U45" s="46"/>
      <c r="V45" s="46"/>
      <c r="W45" s="46"/>
      <c r="X45" s="47"/>
      <c r="Y45" s="47"/>
      <c r="Z45" s="48"/>
      <c r="AF45" s="1"/>
      <c r="AG45" s="1"/>
      <c r="AH45" s="1"/>
      <c r="AI45" s="1"/>
      <c r="AJ45" s="1"/>
      <c r="AK45" s="1"/>
      <c r="AL45" s="1"/>
      <c r="AM45" s="1"/>
      <c r="AN45" s="1"/>
      <c r="AO45" s="1"/>
      <c r="AP45" s="1"/>
      <c r="AQ45" s="1"/>
      <c r="AR45" s="1"/>
      <c r="AS45" s="1"/>
    </row>
    <row r="46" spans="2:45" x14ac:dyDescent="0.35">
      <c r="B46" s="17"/>
      <c r="C46" s="11"/>
      <c r="D46" s="18"/>
      <c r="E46" s="11"/>
      <c r="F46" s="20"/>
      <c r="G46" s="46"/>
      <c r="H46" s="46"/>
      <c r="I46" s="46"/>
      <c r="J46" s="46"/>
      <c r="K46" s="46"/>
      <c r="L46" s="46"/>
      <c r="M46" s="46"/>
      <c r="N46" s="46"/>
      <c r="O46" s="46"/>
      <c r="P46" s="46"/>
      <c r="Q46" s="46"/>
      <c r="R46" s="46"/>
      <c r="S46" s="46"/>
      <c r="T46" s="46"/>
      <c r="U46" s="46"/>
      <c r="V46" s="46"/>
      <c r="W46" s="46"/>
      <c r="X46" s="47"/>
      <c r="Y46" s="47"/>
      <c r="Z46" s="48"/>
      <c r="AF46" s="1"/>
      <c r="AG46" s="1"/>
      <c r="AH46" s="1"/>
      <c r="AI46" s="1"/>
      <c r="AJ46" s="1"/>
      <c r="AK46" s="1"/>
      <c r="AL46" s="1"/>
      <c r="AM46" s="1"/>
      <c r="AN46" s="1"/>
      <c r="AO46" s="1"/>
      <c r="AP46" s="1"/>
      <c r="AQ46" s="1"/>
      <c r="AR46" s="1"/>
      <c r="AS46" s="1"/>
    </row>
    <row r="47" spans="2:45" x14ac:dyDescent="0.35">
      <c r="B47" s="17"/>
      <c r="C47" s="11"/>
      <c r="D47" s="18"/>
      <c r="E47" s="11"/>
      <c r="F47" s="20"/>
      <c r="G47" s="46"/>
      <c r="H47" s="46"/>
      <c r="I47" s="46"/>
      <c r="J47" s="46"/>
      <c r="K47" s="46"/>
      <c r="L47" s="46"/>
      <c r="M47" s="46"/>
      <c r="N47" s="46"/>
      <c r="O47" s="46"/>
      <c r="P47" s="46"/>
      <c r="Q47" s="46"/>
      <c r="R47" s="46"/>
      <c r="S47" s="46"/>
      <c r="T47" s="46"/>
      <c r="U47" s="46"/>
      <c r="V47" s="46"/>
      <c r="W47" s="46"/>
      <c r="X47" s="47"/>
      <c r="Y47" s="47"/>
      <c r="Z47" s="48"/>
      <c r="AF47" s="1"/>
      <c r="AG47" s="1"/>
      <c r="AH47" s="1"/>
      <c r="AI47" s="1"/>
      <c r="AJ47" s="1"/>
      <c r="AK47" s="1"/>
      <c r="AL47" s="1"/>
      <c r="AM47" s="1"/>
      <c r="AN47" s="1"/>
      <c r="AO47" s="1"/>
      <c r="AP47" s="1"/>
      <c r="AQ47" s="1"/>
      <c r="AR47" s="1"/>
      <c r="AS47" s="1"/>
    </row>
    <row r="48" spans="2:45" x14ac:dyDescent="0.35">
      <c r="B48" s="17"/>
      <c r="C48" s="11"/>
      <c r="D48" s="18"/>
      <c r="E48" s="11"/>
      <c r="F48" s="20"/>
      <c r="G48" s="46"/>
      <c r="H48" s="46"/>
      <c r="I48" s="46"/>
      <c r="J48" s="46"/>
      <c r="K48" s="46"/>
      <c r="L48" s="46"/>
      <c r="M48" s="46"/>
      <c r="N48" s="46"/>
      <c r="O48" s="46"/>
      <c r="P48" s="46"/>
      <c r="Q48" s="46"/>
      <c r="R48" s="46"/>
      <c r="S48" s="46"/>
      <c r="T48" s="46"/>
      <c r="U48" s="46"/>
      <c r="V48" s="46"/>
      <c r="W48" s="46"/>
      <c r="X48" s="47"/>
      <c r="Y48" s="47"/>
      <c r="Z48" s="48"/>
      <c r="AF48" s="1"/>
      <c r="AG48" s="1"/>
      <c r="AH48" s="1"/>
      <c r="AI48" s="1"/>
      <c r="AJ48" s="1"/>
      <c r="AK48" s="1"/>
      <c r="AL48" s="1"/>
      <c r="AM48" s="1"/>
      <c r="AN48" s="1"/>
      <c r="AO48" s="1"/>
      <c r="AP48" s="1"/>
      <c r="AQ48" s="1"/>
      <c r="AR48" s="1"/>
      <c r="AS48" s="1"/>
    </row>
    <row r="49" spans="2:45" x14ac:dyDescent="0.35">
      <c r="B49" s="17"/>
      <c r="C49" s="11"/>
      <c r="D49" s="18"/>
      <c r="E49" s="11"/>
      <c r="F49" s="20"/>
      <c r="G49" s="46"/>
      <c r="H49" s="46"/>
      <c r="I49" s="46"/>
      <c r="J49" s="46"/>
      <c r="K49" s="46"/>
      <c r="L49" s="46"/>
      <c r="M49" s="46"/>
      <c r="N49" s="46"/>
      <c r="O49" s="46"/>
      <c r="P49" s="46"/>
      <c r="Q49" s="46"/>
      <c r="R49" s="46"/>
      <c r="S49" s="46"/>
      <c r="T49" s="46"/>
      <c r="U49" s="46"/>
      <c r="V49" s="46"/>
      <c r="W49" s="46"/>
      <c r="X49" s="47"/>
      <c r="Y49" s="47"/>
      <c r="Z49" s="48"/>
      <c r="AF49" s="1"/>
      <c r="AG49" s="1"/>
      <c r="AH49" s="1"/>
      <c r="AI49" s="1"/>
      <c r="AJ49" s="1"/>
      <c r="AK49" s="1"/>
      <c r="AL49" s="1"/>
      <c r="AM49" s="1"/>
      <c r="AN49" s="1"/>
      <c r="AO49" s="1"/>
      <c r="AP49" s="1"/>
      <c r="AQ49" s="1"/>
      <c r="AR49" s="1"/>
      <c r="AS49" s="1"/>
    </row>
    <row r="50" spans="2:45" x14ac:dyDescent="0.35">
      <c r="B50" s="17"/>
      <c r="C50" s="11"/>
      <c r="D50" s="18"/>
      <c r="E50" s="11"/>
      <c r="F50" s="20"/>
      <c r="G50" s="46"/>
      <c r="H50" s="46"/>
      <c r="I50" s="46"/>
      <c r="J50" s="46"/>
      <c r="K50" s="46"/>
      <c r="L50" s="46"/>
      <c r="M50" s="46"/>
      <c r="N50" s="46"/>
      <c r="O50" s="46"/>
      <c r="P50" s="46"/>
      <c r="Q50" s="46"/>
      <c r="R50" s="46"/>
      <c r="S50" s="46"/>
      <c r="T50" s="46"/>
      <c r="U50" s="46"/>
      <c r="V50" s="46"/>
      <c r="W50" s="46"/>
      <c r="X50" s="47"/>
      <c r="Y50" s="47"/>
      <c r="Z50" s="48"/>
      <c r="AF50" s="1"/>
      <c r="AG50" s="1"/>
      <c r="AH50" s="1"/>
      <c r="AI50" s="1"/>
      <c r="AJ50" s="1"/>
      <c r="AK50" s="1"/>
      <c r="AL50" s="1"/>
      <c r="AM50" s="1"/>
      <c r="AN50" s="1"/>
      <c r="AO50" s="1"/>
      <c r="AP50" s="1"/>
      <c r="AQ50" s="1"/>
      <c r="AR50" s="1"/>
      <c r="AS50" s="1"/>
    </row>
    <row r="51" spans="2:45" x14ac:dyDescent="0.35">
      <c r="B51" s="17"/>
      <c r="C51" s="11"/>
      <c r="D51" s="18"/>
      <c r="E51" s="11"/>
      <c r="F51" s="20"/>
      <c r="G51" s="46"/>
      <c r="H51" s="46"/>
      <c r="I51" s="46"/>
      <c r="J51" s="46"/>
      <c r="K51" s="46"/>
      <c r="L51" s="46"/>
      <c r="M51" s="46"/>
      <c r="N51" s="46"/>
      <c r="O51" s="46"/>
      <c r="P51" s="46"/>
      <c r="Q51" s="46"/>
      <c r="R51" s="46"/>
      <c r="S51" s="46"/>
      <c r="T51" s="46"/>
      <c r="U51" s="46"/>
      <c r="V51" s="46"/>
      <c r="W51" s="46"/>
      <c r="X51" s="47"/>
      <c r="Y51" s="47"/>
      <c r="Z51" s="48"/>
      <c r="AF51" s="1"/>
      <c r="AG51" s="1"/>
      <c r="AH51" s="1"/>
      <c r="AI51" s="1"/>
      <c r="AJ51" s="1"/>
      <c r="AK51" s="1"/>
      <c r="AL51" s="1"/>
      <c r="AM51" s="1"/>
      <c r="AN51" s="1"/>
      <c r="AO51" s="1"/>
      <c r="AP51" s="1"/>
      <c r="AQ51" s="1"/>
      <c r="AR51" s="1"/>
      <c r="AS51" s="1"/>
    </row>
    <row r="52" spans="2:45" x14ac:dyDescent="0.35">
      <c r="B52" s="17"/>
      <c r="C52" s="11"/>
      <c r="D52" s="18"/>
      <c r="E52" s="11"/>
      <c r="F52" s="20"/>
      <c r="G52" s="46"/>
      <c r="H52" s="46"/>
      <c r="I52" s="46"/>
      <c r="J52" s="46"/>
      <c r="K52" s="46"/>
      <c r="L52" s="46"/>
      <c r="M52" s="46"/>
      <c r="N52" s="46"/>
      <c r="O52" s="46"/>
      <c r="P52" s="46"/>
      <c r="Q52" s="46"/>
      <c r="R52" s="46"/>
      <c r="S52" s="46"/>
      <c r="T52" s="46"/>
      <c r="U52" s="46"/>
      <c r="V52" s="46"/>
      <c r="W52" s="46"/>
      <c r="X52" s="47"/>
      <c r="Y52" s="47"/>
      <c r="Z52" s="48"/>
      <c r="AF52" s="1"/>
      <c r="AG52" s="1"/>
      <c r="AH52" s="1"/>
      <c r="AI52" s="1"/>
      <c r="AJ52" s="1"/>
      <c r="AK52" s="1"/>
      <c r="AL52" s="1"/>
      <c r="AM52" s="1"/>
      <c r="AN52" s="1"/>
      <c r="AO52" s="1"/>
      <c r="AP52" s="1"/>
      <c r="AQ52" s="1"/>
      <c r="AR52" s="1"/>
      <c r="AS52" s="1"/>
    </row>
    <row r="53" spans="2:45" x14ac:dyDescent="0.35">
      <c r="B53" s="17"/>
      <c r="C53" s="11"/>
      <c r="D53" s="18"/>
      <c r="E53" s="11"/>
      <c r="F53" s="20"/>
      <c r="G53" s="46"/>
      <c r="H53" s="46"/>
      <c r="I53" s="46"/>
      <c r="J53" s="46"/>
      <c r="K53" s="46"/>
      <c r="L53" s="46"/>
      <c r="M53" s="46"/>
      <c r="N53" s="46"/>
      <c r="O53" s="46"/>
      <c r="P53" s="46"/>
      <c r="Q53" s="46"/>
      <c r="R53" s="46"/>
      <c r="S53" s="46"/>
      <c r="T53" s="46"/>
      <c r="U53" s="46"/>
      <c r="V53" s="46"/>
      <c r="W53" s="46"/>
      <c r="X53" s="47"/>
      <c r="Y53" s="47"/>
      <c r="Z53" s="48"/>
      <c r="AF53" s="1"/>
      <c r="AG53" s="1"/>
      <c r="AH53" s="1"/>
      <c r="AI53" s="1"/>
      <c r="AJ53" s="1"/>
      <c r="AK53" s="1"/>
      <c r="AL53" s="1"/>
      <c r="AM53" s="1"/>
      <c r="AN53" s="1"/>
      <c r="AO53" s="1"/>
      <c r="AP53" s="1"/>
      <c r="AQ53" s="1"/>
      <c r="AR53" s="1"/>
      <c r="AS53" s="1"/>
    </row>
    <row r="54" spans="2:45" x14ac:dyDescent="0.35">
      <c r="B54" s="17"/>
      <c r="C54" s="11"/>
      <c r="D54" s="18"/>
      <c r="E54" s="11"/>
      <c r="F54" s="20"/>
      <c r="G54" s="46"/>
      <c r="H54" s="46"/>
      <c r="I54" s="46"/>
      <c r="J54" s="46"/>
      <c r="K54" s="46"/>
      <c r="L54" s="46"/>
      <c r="M54" s="46"/>
      <c r="N54" s="46"/>
      <c r="O54" s="46"/>
      <c r="P54" s="46"/>
      <c r="Q54" s="46"/>
      <c r="R54" s="46"/>
      <c r="S54" s="46"/>
      <c r="T54" s="46"/>
      <c r="U54" s="46"/>
      <c r="V54" s="46"/>
      <c r="W54" s="46"/>
      <c r="X54" s="47"/>
      <c r="Y54" s="47"/>
      <c r="Z54" s="48"/>
      <c r="AF54" s="1"/>
      <c r="AG54" s="1"/>
      <c r="AH54" s="1"/>
      <c r="AI54" s="1"/>
      <c r="AJ54" s="1"/>
      <c r="AK54" s="1"/>
      <c r="AL54" s="1"/>
      <c r="AM54" s="1"/>
      <c r="AN54" s="1"/>
      <c r="AO54" s="1"/>
      <c r="AP54" s="1"/>
      <c r="AQ54" s="1"/>
      <c r="AR54" s="1"/>
      <c r="AS54" s="1"/>
    </row>
    <row r="55" spans="2:45" x14ac:dyDescent="0.35">
      <c r="B55" s="17"/>
      <c r="C55" s="11"/>
      <c r="D55" s="18"/>
      <c r="E55" s="11"/>
      <c r="F55" s="20"/>
      <c r="G55" s="46"/>
      <c r="H55" s="46"/>
      <c r="I55" s="46"/>
      <c r="J55" s="46"/>
      <c r="K55" s="46"/>
      <c r="L55" s="46"/>
      <c r="M55" s="46"/>
      <c r="N55" s="46"/>
      <c r="O55" s="46"/>
      <c r="P55" s="46"/>
      <c r="Q55" s="46"/>
      <c r="R55" s="46"/>
      <c r="S55" s="46"/>
      <c r="T55" s="46"/>
      <c r="U55" s="46"/>
      <c r="V55" s="46"/>
      <c r="W55" s="46"/>
      <c r="X55" s="47"/>
      <c r="Y55" s="47"/>
      <c r="Z55" s="48"/>
      <c r="AF55" s="1"/>
      <c r="AG55" s="1"/>
      <c r="AH55" s="1"/>
      <c r="AI55" s="1"/>
      <c r="AJ55" s="1"/>
      <c r="AK55" s="1"/>
      <c r="AL55" s="1"/>
      <c r="AM55" s="1"/>
      <c r="AN55" s="1"/>
      <c r="AO55" s="1"/>
      <c r="AP55" s="1"/>
      <c r="AQ55" s="1"/>
      <c r="AR55" s="1"/>
      <c r="AS55" s="1"/>
    </row>
    <row r="56" spans="2:45" x14ac:dyDescent="0.35">
      <c r="B56" s="17"/>
      <c r="C56" s="11"/>
      <c r="D56" s="18"/>
      <c r="E56" s="11"/>
      <c r="F56" s="20"/>
      <c r="G56" s="46"/>
      <c r="H56" s="46"/>
      <c r="I56" s="46"/>
      <c r="J56" s="46"/>
      <c r="K56" s="46"/>
      <c r="L56" s="46"/>
      <c r="M56" s="46"/>
      <c r="N56" s="46"/>
      <c r="O56" s="46"/>
      <c r="P56" s="46"/>
      <c r="Q56" s="46"/>
      <c r="R56" s="46"/>
      <c r="S56" s="46"/>
      <c r="T56" s="46"/>
      <c r="U56" s="46"/>
      <c r="V56" s="46"/>
      <c r="W56" s="46"/>
      <c r="X56" s="47"/>
      <c r="Y56" s="47"/>
      <c r="Z56" s="48"/>
      <c r="AF56" s="1"/>
      <c r="AG56" s="1"/>
      <c r="AH56" s="1"/>
      <c r="AI56" s="1"/>
      <c r="AJ56" s="1"/>
      <c r="AK56" s="1"/>
      <c r="AL56" s="1"/>
      <c r="AM56" s="1"/>
      <c r="AN56" s="1"/>
      <c r="AO56" s="1"/>
      <c r="AP56" s="1"/>
      <c r="AQ56" s="1"/>
      <c r="AR56" s="1"/>
      <c r="AS56" s="1"/>
    </row>
    <row r="57" spans="2:45" x14ac:dyDescent="0.35">
      <c r="B57" s="17"/>
      <c r="C57" s="11"/>
      <c r="D57" s="18"/>
      <c r="E57" s="11"/>
      <c r="F57" s="20"/>
      <c r="G57" s="46"/>
      <c r="H57" s="46"/>
      <c r="I57" s="46"/>
      <c r="J57" s="46"/>
      <c r="K57" s="46"/>
      <c r="L57" s="46"/>
      <c r="M57" s="46"/>
      <c r="N57" s="46"/>
      <c r="O57" s="46"/>
      <c r="P57" s="46"/>
      <c r="Q57" s="46"/>
      <c r="R57" s="46"/>
      <c r="S57" s="46"/>
      <c r="T57" s="46"/>
      <c r="U57" s="46"/>
      <c r="V57" s="46"/>
      <c r="W57" s="46"/>
      <c r="X57" s="47"/>
      <c r="Y57" s="47"/>
      <c r="Z57" s="48"/>
      <c r="AF57" s="1"/>
      <c r="AG57" s="1"/>
      <c r="AH57" s="1"/>
      <c r="AI57" s="1"/>
      <c r="AJ57" s="1"/>
      <c r="AK57" s="1"/>
      <c r="AL57" s="1"/>
      <c r="AM57" s="1"/>
      <c r="AN57" s="1"/>
      <c r="AO57" s="1"/>
      <c r="AP57" s="1"/>
      <c r="AQ57" s="1"/>
      <c r="AR57" s="1"/>
      <c r="AS57" s="1"/>
    </row>
    <row r="58" spans="2:45" x14ac:dyDescent="0.35">
      <c r="B58" s="17"/>
      <c r="C58" s="11"/>
      <c r="D58" s="18"/>
      <c r="E58" s="11"/>
      <c r="F58" s="20"/>
      <c r="G58" s="46"/>
      <c r="H58" s="46"/>
      <c r="I58" s="46"/>
      <c r="J58" s="46"/>
      <c r="K58" s="46"/>
      <c r="L58" s="46"/>
      <c r="M58" s="46"/>
      <c r="N58" s="46"/>
      <c r="O58" s="46"/>
      <c r="P58" s="46"/>
      <c r="Q58" s="46"/>
      <c r="R58" s="46"/>
      <c r="S58" s="46"/>
      <c r="T58" s="46"/>
      <c r="U58" s="46"/>
      <c r="V58" s="46"/>
      <c r="W58" s="46"/>
      <c r="X58" s="47"/>
      <c r="Y58" s="47"/>
      <c r="Z58" s="48"/>
      <c r="AF58" s="1"/>
      <c r="AG58" s="1"/>
      <c r="AH58" s="1"/>
      <c r="AI58" s="1"/>
      <c r="AJ58" s="1"/>
      <c r="AK58" s="1"/>
      <c r="AL58" s="1"/>
      <c r="AM58" s="1"/>
      <c r="AN58" s="1"/>
      <c r="AO58" s="1"/>
      <c r="AP58" s="1"/>
      <c r="AQ58" s="1"/>
      <c r="AR58" s="1"/>
      <c r="AS58" s="1"/>
    </row>
    <row r="59" spans="2:45" x14ac:dyDescent="0.35">
      <c r="B59" s="17"/>
      <c r="C59" s="11"/>
      <c r="D59" s="18"/>
      <c r="E59" s="11"/>
      <c r="F59" s="20"/>
      <c r="G59" s="46"/>
      <c r="H59" s="46"/>
      <c r="I59" s="46"/>
      <c r="J59" s="46"/>
      <c r="K59" s="46"/>
      <c r="L59" s="46"/>
      <c r="M59" s="46"/>
      <c r="N59" s="46"/>
      <c r="O59" s="46"/>
      <c r="P59" s="46"/>
      <c r="Q59" s="46"/>
      <c r="R59" s="46"/>
      <c r="S59" s="46"/>
      <c r="T59" s="46"/>
      <c r="U59" s="46"/>
      <c r="V59" s="46"/>
      <c r="W59" s="46"/>
      <c r="X59" s="47"/>
      <c r="Y59" s="47"/>
      <c r="Z59" s="48"/>
      <c r="AF59" s="1"/>
      <c r="AG59" s="1"/>
      <c r="AH59" s="1"/>
      <c r="AI59" s="1"/>
      <c r="AJ59" s="1"/>
      <c r="AK59" s="1"/>
      <c r="AL59" s="1"/>
      <c r="AM59" s="1"/>
      <c r="AN59" s="1"/>
      <c r="AO59" s="1"/>
      <c r="AP59" s="1"/>
      <c r="AQ59" s="1"/>
      <c r="AR59" s="1"/>
      <c r="AS59" s="1"/>
    </row>
    <row r="60" spans="2:45" x14ac:dyDescent="0.35">
      <c r="B60" s="17"/>
      <c r="C60" s="11"/>
      <c r="D60" s="18"/>
      <c r="E60" s="11"/>
      <c r="F60" s="20"/>
      <c r="G60" s="46"/>
      <c r="H60" s="46"/>
      <c r="I60" s="46"/>
      <c r="J60" s="46"/>
      <c r="K60" s="46"/>
      <c r="L60" s="46"/>
      <c r="M60" s="46"/>
      <c r="N60" s="46"/>
      <c r="O60" s="46"/>
      <c r="P60" s="46"/>
      <c r="Q60" s="46"/>
      <c r="R60" s="46"/>
      <c r="S60" s="46"/>
      <c r="T60" s="46"/>
      <c r="U60" s="46"/>
      <c r="V60" s="46"/>
      <c r="W60" s="46"/>
      <c r="X60" s="47"/>
      <c r="Y60" s="47"/>
      <c r="Z60" s="48"/>
      <c r="AF60" s="1"/>
      <c r="AG60" s="1"/>
      <c r="AH60" s="1"/>
      <c r="AI60" s="1"/>
      <c r="AJ60" s="1"/>
      <c r="AK60" s="1"/>
      <c r="AL60" s="1"/>
      <c r="AM60" s="1"/>
      <c r="AN60" s="1"/>
      <c r="AO60" s="1"/>
      <c r="AP60" s="1"/>
      <c r="AQ60" s="1"/>
      <c r="AR60" s="1"/>
      <c r="AS60" s="1"/>
    </row>
    <row r="61" spans="2:45" x14ac:dyDescent="0.35">
      <c r="B61" s="17"/>
      <c r="C61" s="11"/>
      <c r="D61" s="18"/>
      <c r="E61" s="11"/>
      <c r="F61" s="20"/>
      <c r="G61" s="46"/>
      <c r="H61" s="46"/>
      <c r="I61" s="46"/>
      <c r="J61" s="46"/>
      <c r="K61" s="46"/>
      <c r="L61" s="46"/>
      <c r="M61" s="46"/>
      <c r="N61" s="46"/>
      <c r="O61" s="46"/>
      <c r="P61" s="46"/>
      <c r="Q61" s="46"/>
      <c r="R61" s="46"/>
      <c r="S61" s="46"/>
      <c r="T61" s="46"/>
      <c r="U61" s="46"/>
      <c r="V61" s="46"/>
      <c r="W61" s="46"/>
      <c r="X61" s="47"/>
      <c r="Y61" s="47"/>
      <c r="Z61" s="48"/>
      <c r="AF61" s="1"/>
      <c r="AG61" s="1"/>
      <c r="AH61" s="1"/>
      <c r="AI61" s="1"/>
      <c r="AJ61" s="1"/>
      <c r="AK61" s="1"/>
      <c r="AL61" s="1"/>
      <c r="AM61" s="1"/>
      <c r="AN61" s="1"/>
      <c r="AO61" s="1"/>
      <c r="AP61" s="1"/>
      <c r="AQ61" s="1"/>
      <c r="AR61" s="1"/>
      <c r="AS61" s="1"/>
    </row>
    <row r="62" spans="2:45" x14ac:dyDescent="0.35">
      <c r="B62" s="17"/>
      <c r="C62" s="11"/>
      <c r="D62" s="18"/>
      <c r="E62" s="11"/>
      <c r="F62" s="20"/>
      <c r="G62" s="46"/>
      <c r="H62" s="46"/>
      <c r="I62" s="46"/>
      <c r="J62" s="46"/>
      <c r="K62" s="46"/>
      <c r="L62" s="46"/>
      <c r="M62" s="46"/>
      <c r="N62" s="46"/>
      <c r="O62" s="46"/>
      <c r="P62" s="46"/>
      <c r="Q62" s="46"/>
      <c r="R62" s="46"/>
      <c r="S62" s="46"/>
      <c r="T62" s="46"/>
      <c r="U62" s="46"/>
      <c r="V62" s="46"/>
      <c r="W62" s="46"/>
      <c r="X62" s="47"/>
      <c r="Y62" s="47"/>
      <c r="Z62" s="48"/>
      <c r="AF62" s="1"/>
      <c r="AG62" s="1"/>
      <c r="AH62" s="1"/>
      <c r="AI62" s="1"/>
      <c r="AJ62" s="1"/>
      <c r="AK62" s="1"/>
      <c r="AL62" s="1"/>
      <c r="AM62" s="1"/>
      <c r="AN62" s="1"/>
      <c r="AO62" s="1"/>
      <c r="AP62" s="1"/>
      <c r="AQ62" s="1"/>
      <c r="AR62" s="1"/>
      <c r="AS62" s="1"/>
    </row>
    <row r="63" spans="2:45" x14ac:dyDescent="0.35">
      <c r="B63" s="17"/>
      <c r="C63" s="11"/>
      <c r="D63" s="18"/>
      <c r="E63" s="11"/>
      <c r="F63" s="20"/>
      <c r="G63" s="46"/>
      <c r="H63" s="46"/>
      <c r="I63" s="46"/>
      <c r="J63" s="46"/>
      <c r="K63" s="46"/>
      <c r="L63" s="46"/>
      <c r="M63" s="46"/>
      <c r="N63" s="46"/>
      <c r="O63" s="46"/>
      <c r="P63" s="46"/>
      <c r="Q63" s="46"/>
      <c r="R63" s="46"/>
      <c r="S63" s="46"/>
      <c r="T63" s="46"/>
      <c r="U63" s="46"/>
      <c r="V63" s="46"/>
      <c r="W63" s="46"/>
      <c r="X63" s="47"/>
      <c r="Y63" s="47"/>
      <c r="Z63" s="48"/>
      <c r="AF63" s="1"/>
      <c r="AG63" s="1"/>
      <c r="AH63" s="1"/>
      <c r="AI63" s="1"/>
      <c r="AJ63" s="1"/>
      <c r="AK63" s="1"/>
      <c r="AL63" s="1"/>
      <c r="AM63" s="1"/>
      <c r="AN63" s="1"/>
      <c r="AO63" s="1"/>
      <c r="AP63" s="1"/>
      <c r="AQ63" s="1"/>
      <c r="AR63" s="1"/>
      <c r="AS63" s="1"/>
    </row>
    <row r="64" spans="2:45" x14ac:dyDescent="0.35">
      <c r="B64" s="17"/>
      <c r="C64" s="11"/>
      <c r="D64" s="18"/>
      <c r="E64" s="11"/>
      <c r="F64" s="20"/>
      <c r="G64" s="46"/>
      <c r="H64" s="46"/>
      <c r="I64" s="46"/>
      <c r="J64" s="46"/>
      <c r="K64" s="46"/>
      <c r="L64" s="46"/>
      <c r="M64" s="46"/>
      <c r="N64" s="46"/>
      <c r="O64" s="46"/>
      <c r="P64" s="46"/>
      <c r="Q64" s="46"/>
      <c r="R64" s="46"/>
      <c r="S64" s="46"/>
      <c r="T64" s="46"/>
      <c r="U64" s="46"/>
      <c r="V64" s="46"/>
      <c r="W64" s="46"/>
      <c r="X64" s="47"/>
      <c r="Y64" s="47"/>
      <c r="Z64" s="48"/>
      <c r="AF64" s="1"/>
      <c r="AG64" s="1"/>
      <c r="AH64" s="1"/>
      <c r="AI64" s="1"/>
      <c r="AJ64" s="1"/>
      <c r="AK64" s="1"/>
      <c r="AL64" s="1"/>
      <c r="AM64" s="1"/>
      <c r="AN64" s="1"/>
      <c r="AO64" s="1"/>
      <c r="AP64" s="1"/>
      <c r="AQ64" s="1"/>
      <c r="AR64" s="1"/>
      <c r="AS64" s="1"/>
    </row>
    <row r="65" spans="2:45" x14ac:dyDescent="0.35">
      <c r="B65" s="17"/>
      <c r="C65" s="11"/>
      <c r="D65" s="18"/>
      <c r="E65" s="11"/>
      <c r="F65" s="20"/>
      <c r="G65" s="46"/>
      <c r="H65" s="46"/>
      <c r="I65" s="46"/>
      <c r="J65" s="46"/>
      <c r="K65" s="46"/>
      <c r="L65" s="46"/>
      <c r="M65" s="46"/>
      <c r="N65" s="46"/>
      <c r="O65" s="46"/>
      <c r="P65" s="46"/>
      <c r="Q65" s="46"/>
      <c r="R65" s="46"/>
      <c r="S65" s="46"/>
      <c r="T65" s="46"/>
      <c r="U65" s="46"/>
      <c r="V65" s="46"/>
      <c r="W65" s="46"/>
      <c r="X65" s="47"/>
      <c r="Y65" s="47"/>
      <c r="Z65" s="48"/>
      <c r="AF65" s="1"/>
      <c r="AG65" s="1"/>
      <c r="AH65" s="1"/>
      <c r="AI65" s="1"/>
      <c r="AJ65" s="1"/>
      <c r="AK65" s="1"/>
      <c r="AL65" s="1"/>
      <c r="AM65" s="1"/>
      <c r="AN65" s="1"/>
      <c r="AO65" s="1"/>
      <c r="AP65" s="1"/>
      <c r="AQ65" s="1"/>
      <c r="AR65" s="1"/>
      <c r="AS65" s="1"/>
    </row>
    <row r="66" spans="2:45" x14ac:dyDescent="0.35">
      <c r="B66" s="17"/>
      <c r="C66" s="11"/>
      <c r="D66" s="18"/>
      <c r="E66" s="11"/>
      <c r="F66" s="20"/>
      <c r="G66" s="46"/>
      <c r="H66" s="46"/>
      <c r="I66" s="46"/>
      <c r="J66" s="46"/>
      <c r="K66" s="46"/>
      <c r="L66" s="46"/>
      <c r="M66" s="46"/>
      <c r="N66" s="46"/>
      <c r="O66" s="46"/>
      <c r="P66" s="46"/>
      <c r="Q66" s="46"/>
      <c r="R66" s="46"/>
      <c r="S66" s="46"/>
      <c r="T66" s="46"/>
      <c r="U66" s="46"/>
      <c r="V66" s="46"/>
      <c r="W66" s="46"/>
      <c r="X66" s="47"/>
      <c r="Y66" s="47"/>
      <c r="Z66" s="48"/>
      <c r="AF66" s="1"/>
      <c r="AG66" s="1"/>
      <c r="AH66" s="1"/>
      <c r="AI66" s="1"/>
      <c r="AJ66" s="1"/>
      <c r="AK66" s="1"/>
      <c r="AL66" s="1"/>
      <c r="AM66" s="1"/>
      <c r="AN66" s="1"/>
      <c r="AO66" s="1"/>
      <c r="AP66" s="1"/>
      <c r="AQ66" s="1"/>
      <c r="AR66" s="1"/>
      <c r="AS66" s="1"/>
    </row>
    <row r="67" spans="2:45" x14ac:dyDescent="0.35">
      <c r="B67" s="17"/>
      <c r="C67" s="11"/>
      <c r="D67" s="18"/>
      <c r="E67" s="11"/>
      <c r="F67" s="20"/>
      <c r="G67" s="46"/>
      <c r="H67" s="46"/>
      <c r="I67" s="46"/>
      <c r="J67" s="46"/>
      <c r="K67" s="46"/>
      <c r="L67" s="46"/>
      <c r="M67" s="46"/>
      <c r="N67" s="46"/>
      <c r="O67" s="46"/>
      <c r="P67" s="46"/>
      <c r="Q67" s="46"/>
      <c r="R67" s="46"/>
      <c r="S67" s="46"/>
      <c r="T67" s="46"/>
      <c r="U67" s="46"/>
      <c r="V67" s="46"/>
      <c r="W67" s="46"/>
      <c r="X67" s="47"/>
      <c r="Y67" s="47"/>
      <c r="Z67" s="48"/>
      <c r="AF67" s="1"/>
      <c r="AG67" s="1"/>
      <c r="AH67" s="1"/>
      <c r="AI67" s="1"/>
      <c r="AJ67" s="1"/>
      <c r="AK67" s="1"/>
      <c r="AL67" s="1"/>
      <c r="AM67" s="1"/>
      <c r="AN67" s="1"/>
      <c r="AO67" s="1"/>
      <c r="AP67" s="1"/>
      <c r="AQ67" s="1"/>
      <c r="AR67" s="1"/>
      <c r="AS67" s="1"/>
    </row>
    <row r="68" spans="2:45" x14ac:dyDescent="0.35">
      <c r="B68" s="17"/>
      <c r="C68" s="11"/>
      <c r="D68" s="18"/>
      <c r="E68" s="11"/>
      <c r="F68" s="20"/>
      <c r="G68" s="46"/>
      <c r="H68" s="46"/>
      <c r="I68" s="46"/>
      <c r="J68" s="46"/>
      <c r="K68" s="46"/>
      <c r="L68" s="46"/>
      <c r="M68" s="46"/>
      <c r="N68" s="46"/>
      <c r="O68" s="46"/>
      <c r="P68" s="46"/>
      <c r="Q68" s="46"/>
      <c r="R68" s="46"/>
      <c r="S68" s="46"/>
      <c r="T68" s="46"/>
      <c r="U68" s="46"/>
      <c r="V68" s="46"/>
      <c r="W68" s="46"/>
      <c r="X68" s="47"/>
      <c r="Y68" s="47"/>
      <c r="Z68" s="48"/>
      <c r="AF68" s="1"/>
      <c r="AG68" s="1"/>
      <c r="AH68" s="1"/>
      <c r="AI68" s="1"/>
      <c r="AJ68" s="1"/>
      <c r="AK68" s="1"/>
      <c r="AL68" s="1"/>
      <c r="AM68" s="1"/>
      <c r="AN68" s="1"/>
      <c r="AO68" s="1"/>
      <c r="AP68" s="1"/>
      <c r="AQ68" s="1"/>
      <c r="AR68" s="1"/>
      <c r="AS68" s="1"/>
    </row>
    <row r="69" spans="2:45" x14ac:dyDescent="0.35">
      <c r="B69" s="17"/>
      <c r="C69" s="11"/>
      <c r="D69" s="18"/>
      <c r="E69" s="11"/>
      <c r="F69" s="20"/>
      <c r="G69" s="46"/>
      <c r="H69" s="46"/>
      <c r="I69" s="46"/>
      <c r="J69" s="46"/>
      <c r="K69" s="46"/>
      <c r="L69" s="46"/>
      <c r="M69" s="46"/>
      <c r="N69" s="46"/>
      <c r="O69" s="46"/>
      <c r="P69" s="46"/>
      <c r="Q69" s="46"/>
      <c r="R69" s="46"/>
      <c r="S69" s="46"/>
      <c r="T69" s="46"/>
      <c r="U69" s="46"/>
      <c r="V69" s="46"/>
      <c r="W69" s="46"/>
      <c r="X69" s="47"/>
      <c r="Y69" s="47"/>
      <c r="Z69" s="48"/>
      <c r="AF69" s="1"/>
      <c r="AG69" s="1"/>
      <c r="AH69" s="1"/>
      <c r="AI69" s="1"/>
      <c r="AJ69" s="1"/>
      <c r="AK69" s="1"/>
      <c r="AL69" s="1"/>
      <c r="AM69" s="1"/>
      <c r="AN69" s="1"/>
      <c r="AO69" s="1"/>
      <c r="AP69" s="1"/>
      <c r="AQ69" s="1"/>
      <c r="AR69" s="1"/>
      <c r="AS69" s="1"/>
    </row>
    <row r="70" spans="2:45" x14ac:dyDescent="0.35">
      <c r="B70" s="17"/>
      <c r="C70" s="11"/>
      <c r="D70" s="18"/>
      <c r="E70" s="11"/>
      <c r="F70" s="20"/>
      <c r="G70" s="46"/>
      <c r="H70" s="46"/>
      <c r="I70" s="46"/>
      <c r="J70" s="46"/>
      <c r="K70" s="46"/>
      <c r="L70" s="46"/>
      <c r="M70" s="46"/>
      <c r="N70" s="46"/>
      <c r="O70" s="46"/>
      <c r="P70" s="46"/>
      <c r="Q70" s="46"/>
      <c r="R70" s="46"/>
      <c r="S70" s="46"/>
      <c r="T70" s="46"/>
      <c r="U70" s="46"/>
      <c r="V70" s="46"/>
      <c r="W70" s="46"/>
      <c r="X70" s="47"/>
      <c r="Y70" s="47"/>
      <c r="Z70" s="48"/>
      <c r="AF70" s="1"/>
      <c r="AG70" s="1"/>
      <c r="AH70" s="1"/>
      <c r="AI70" s="1"/>
      <c r="AJ70" s="1"/>
      <c r="AK70" s="1"/>
      <c r="AL70" s="1"/>
      <c r="AM70" s="1"/>
      <c r="AN70" s="1"/>
      <c r="AO70" s="1"/>
      <c r="AP70" s="1"/>
      <c r="AQ70" s="1"/>
      <c r="AR70" s="1"/>
      <c r="AS70" s="1"/>
    </row>
    <row r="71" spans="2:45" x14ac:dyDescent="0.35">
      <c r="B71" s="17"/>
      <c r="C71" s="11"/>
      <c r="D71" s="18"/>
      <c r="E71" s="11"/>
      <c r="F71" s="20"/>
      <c r="G71" s="46"/>
      <c r="H71" s="46"/>
      <c r="I71" s="46"/>
      <c r="J71" s="46"/>
      <c r="K71" s="46"/>
      <c r="L71" s="46"/>
      <c r="M71" s="46"/>
      <c r="N71" s="46"/>
      <c r="O71" s="46"/>
      <c r="P71" s="46"/>
      <c r="Q71" s="46"/>
      <c r="R71" s="46"/>
      <c r="S71" s="46"/>
      <c r="T71" s="46"/>
      <c r="U71" s="46"/>
      <c r="V71" s="46"/>
      <c r="W71" s="46"/>
      <c r="X71" s="47"/>
      <c r="Y71" s="47"/>
      <c r="Z71" s="48"/>
      <c r="AF71" s="1"/>
      <c r="AG71" s="1"/>
      <c r="AH71" s="1"/>
      <c r="AI71" s="1"/>
      <c r="AJ71" s="1"/>
      <c r="AK71" s="1"/>
      <c r="AL71" s="1"/>
      <c r="AM71" s="1"/>
      <c r="AN71" s="1"/>
      <c r="AO71" s="1"/>
      <c r="AP71" s="1"/>
      <c r="AQ71" s="1"/>
      <c r="AR71" s="1"/>
      <c r="AS71" s="1"/>
    </row>
    <row r="72" spans="2:45" x14ac:dyDescent="0.35">
      <c r="B72" s="17"/>
      <c r="C72" s="11"/>
      <c r="D72" s="18"/>
      <c r="E72" s="11"/>
      <c r="F72" s="20"/>
      <c r="G72" s="46"/>
      <c r="H72" s="46"/>
      <c r="I72" s="46"/>
      <c r="J72" s="46"/>
      <c r="K72" s="46"/>
      <c r="L72" s="46"/>
      <c r="M72" s="46"/>
      <c r="N72" s="46"/>
      <c r="O72" s="46"/>
      <c r="P72" s="46"/>
      <c r="Q72" s="46"/>
      <c r="R72" s="46"/>
      <c r="S72" s="46"/>
      <c r="T72" s="46"/>
      <c r="U72" s="46"/>
      <c r="V72" s="46"/>
      <c r="W72" s="46"/>
      <c r="X72" s="47"/>
      <c r="Y72" s="47"/>
      <c r="Z72" s="48"/>
      <c r="AF72" s="1"/>
      <c r="AG72" s="1"/>
      <c r="AH72" s="1"/>
      <c r="AI72" s="1"/>
      <c r="AJ72" s="1"/>
      <c r="AK72" s="1"/>
      <c r="AL72" s="1"/>
      <c r="AM72" s="1"/>
      <c r="AN72" s="1"/>
      <c r="AO72" s="1"/>
      <c r="AP72" s="1"/>
      <c r="AQ72" s="1"/>
      <c r="AR72" s="1"/>
      <c r="AS72" s="1"/>
    </row>
    <row r="73" spans="2:45" x14ac:dyDescent="0.35">
      <c r="B73" s="17"/>
      <c r="C73" s="11"/>
      <c r="D73" s="18"/>
      <c r="E73" s="11"/>
      <c r="F73" s="20"/>
      <c r="G73" s="46"/>
      <c r="H73" s="46"/>
      <c r="I73" s="46"/>
      <c r="J73" s="46"/>
      <c r="K73" s="46"/>
      <c r="L73" s="46"/>
      <c r="M73" s="46"/>
      <c r="N73" s="46"/>
      <c r="O73" s="46"/>
      <c r="P73" s="46"/>
      <c r="Q73" s="46"/>
      <c r="R73" s="46"/>
      <c r="S73" s="46"/>
      <c r="T73" s="46"/>
      <c r="U73" s="46"/>
      <c r="V73" s="46"/>
      <c r="W73" s="46"/>
      <c r="X73" s="47"/>
      <c r="Y73" s="47"/>
      <c r="Z73" s="48"/>
      <c r="AF73" s="1"/>
      <c r="AG73" s="1"/>
      <c r="AH73" s="1"/>
      <c r="AI73" s="1"/>
      <c r="AJ73" s="1"/>
      <c r="AK73" s="1"/>
      <c r="AL73" s="1"/>
      <c r="AM73" s="1"/>
      <c r="AN73" s="1"/>
      <c r="AO73" s="1"/>
      <c r="AP73" s="1"/>
      <c r="AQ73" s="1"/>
      <c r="AR73" s="1"/>
      <c r="AS73" s="1"/>
    </row>
    <row r="74" spans="2:45" x14ac:dyDescent="0.35">
      <c r="B74" s="17"/>
      <c r="C74" s="11"/>
      <c r="D74" s="18"/>
      <c r="E74" s="11"/>
      <c r="F74" s="20"/>
      <c r="G74" s="46"/>
      <c r="H74" s="46"/>
      <c r="I74" s="46"/>
      <c r="J74" s="46"/>
      <c r="K74" s="46"/>
      <c r="L74" s="46"/>
      <c r="M74" s="46"/>
      <c r="N74" s="46"/>
      <c r="O74" s="46"/>
      <c r="P74" s="46"/>
      <c r="Q74" s="46"/>
      <c r="R74" s="46"/>
      <c r="S74" s="46"/>
      <c r="T74" s="46"/>
      <c r="U74" s="46"/>
      <c r="V74" s="46"/>
      <c r="W74" s="46"/>
      <c r="X74" s="47"/>
      <c r="Y74" s="47"/>
      <c r="Z74" s="48"/>
      <c r="AF74" s="1"/>
      <c r="AG74" s="1"/>
      <c r="AH74" s="1"/>
      <c r="AI74" s="1"/>
      <c r="AJ74" s="1"/>
      <c r="AK74" s="1"/>
      <c r="AL74" s="1"/>
      <c r="AM74" s="1"/>
      <c r="AN74" s="1"/>
      <c r="AO74" s="1"/>
      <c r="AP74" s="1"/>
      <c r="AQ74" s="1"/>
      <c r="AR74" s="1"/>
      <c r="AS74" s="1"/>
    </row>
    <row r="75" spans="2:45" x14ac:dyDescent="0.35">
      <c r="B75" s="17"/>
      <c r="C75" s="11"/>
      <c r="D75" s="18"/>
      <c r="E75" s="11"/>
      <c r="F75" s="20"/>
      <c r="G75" s="46"/>
      <c r="H75" s="46"/>
      <c r="I75" s="46"/>
      <c r="J75" s="46"/>
      <c r="K75" s="46"/>
      <c r="L75" s="46"/>
      <c r="M75" s="46"/>
      <c r="N75" s="46"/>
      <c r="O75" s="46"/>
      <c r="P75" s="46"/>
      <c r="Q75" s="46"/>
      <c r="R75" s="46"/>
      <c r="S75" s="46"/>
      <c r="T75" s="46"/>
      <c r="U75" s="46"/>
      <c r="V75" s="46"/>
      <c r="W75" s="46"/>
      <c r="X75" s="47"/>
      <c r="Y75" s="47"/>
      <c r="Z75" s="48"/>
      <c r="AF75" s="1"/>
      <c r="AG75" s="1"/>
      <c r="AH75" s="1"/>
      <c r="AI75" s="1"/>
      <c r="AJ75" s="1"/>
      <c r="AK75" s="1"/>
      <c r="AL75" s="1"/>
      <c r="AM75" s="1"/>
      <c r="AN75" s="1"/>
      <c r="AO75" s="1"/>
      <c r="AP75" s="1"/>
      <c r="AQ75" s="1"/>
      <c r="AR75" s="1"/>
      <c r="AS75" s="1"/>
    </row>
    <row r="76" spans="2:45" x14ac:dyDescent="0.35">
      <c r="B76" s="17"/>
      <c r="C76" s="11"/>
      <c r="D76" s="18"/>
      <c r="E76" s="11"/>
      <c r="F76" s="20"/>
      <c r="G76" s="46"/>
      <c r="H76" s="46"/>
      <c r="I76" s="46"/>
      <c r="J76" s="46"/>
      <c r="K76" s="46"/>
      <c r="L76" s="46"/>
      <c r="M76" s="46"/>
      <c r="N76" s="46"/>
      <c r="O76" s="46"/>
      <c r="P76" s="46"/>
      <c r="Q76" s="46"/>
      <c r="R76" s="46"/>
      <c r="S76" s="46"/>
      <c r="T76" s="46"/>
      <c r="U76" s="46"/>
      <c r="V76" s="46"/>
      <c r="W76" s="46"/>
      <c r="X76" s="47"/>
      <c r="Y76" s="47"/>
      <c r="Z76" s="48"/>
      <c r="AF76" s="1"/>
      <c r="AG76" s="1"/>
      <c r="AH76" s="1"/>
      <c r="AI76" s="1"/>
      <c r="AJ76" s="1"/>
      <c r="AK76" s="1"/>
      <c r="AL76" s="1"/>
      <c r="AM76" s="1"/>
      <c r="AN76" s="1"/>
      <c r="AO76" s="1"/>
      <c r="AP76" s="1"/>
      <c r="AQ76" s="1"/>
      <c r="AR76" s="1"/>
      <c r="AS76" s="1"/>
    </row>
    <row r="77" spans="2:45" x14ac:dyDescent="0.35">
      <c r="B77" s="17"/>
      <c r="C77" s="11"/>
      <c r="D77" s="18"/>
      <c r="E77" s="11"/>
      <c r="F77" s="20"/>
      <c r="G77" s="46"/>
      <c r="H77" s="46"/>
      <c r="I77" s="46"/>
      <c r="J77" s="46"/>
      <c r="K77" s="46"/>
      <c r="L77" s="46"/>
      <c r="M77" s="46"/>
      <c r="N77" s="46"/>
      <c r="O77" s="46"/>
      <c r="P77" s="46"/>
      <c r="Q77" s="46"/>
      <c r="R77" s="46"/>
      <c r="S77" s="46"/>
      <c r="T77" s="46"/>
      <c r="U77" s="46"/>
      <c r="V77" s="46"/>
      <c r="W77" s="46"/>
      <c r="X77" s="47"/>
      <c r="Y77" s="47"/>
      <c r="Z77" s="48"/>
      <c r="AF77" s="1"/>
      <c r="AG77" s="1"/>
      <c r="AH77" s="1"/>
      <c r="AI77" s="1"/>
      <c r="AJ77" s="1"/>
      <c r="AK77" s="1"/>
      <c r="AL77" s="1"/>
      <c r="AM77" s="1"/>
      <c r="AN77" s="1"/>
      <c r="AO77" s="1"/>
      <c r="AP77" s="1"/>
      <c r="AQ77" s="1"/>
      <c r="AR77" s="1"/>
      <c r="AS77" s="1"/>
    </row>
    <row r="78" spans="2:45" x14ac:dyDescent="0.35">
      <c r="B78" s="17"/>
      <c r="C78" s="11"/>
      <c r="D78" s="18"/>
      <c r="E78" s="11"/>
      <c r="F78" s="20"/>
      <c r="G78" s="46"/>
      <c r="H78" s="46"/>
      <c r="I78" s="46"/>
      <c r="J78" s="46"/>
      <c r="K78" s="46"/>
      <c r="L78" s="46"/>
      <c r="M78" s="46"/>
      <c r="N78" s="46"/>
      <c r="O78" s="46"/>
      <c r="P78" s="46"/>
      <c r="Q78" s="46"/>
      <c r="R78" s="46"/>
      <c r="S78" s="46"/>
      <c r="T78" s="46"/>
      <c r="U78" s="46"/>
      <c r="V78" s="46"/>
      <c r="W78" s="46"/>
      <c r="X78" s="47"/>
      <c r="Y78" s="47"/>
      <c r="Z78" s="48"/>
      <c r="AF78" s="1"/>
      <c r="AG78" s="1"/>
      <c r="AH78" s="1"/>
      <c r="AI78" s="1"/>
      <c r="AJ78" s="1"/>
      <c r="AK78" s="1"/>
      <c r="AL78" s="1"/>
      <c r="AM78" s="1"/>
      <c r="AN78" s="1"/>
      <c r="AO78" s="1"/>
      <c r="AP78" s="1"/>
      <c r="AQ78" s="1"/>
      <c r="AR78" s="1"/>
      <c r="AS78" s="1"/>
    </row>
    <row r="79" spans="2:45" x14ac:dyDescent="0.35">
      <c r="B79" s="17"/>
      <c r="C79" s="11"/>
      <c r="D79" s="18"/>
      <c r="E79" s="11"/>
      <c r="F79" s="20"/>
      <c r="G79" s="46"/>
      <c r="H79" s="46"/>
      <c r="I79" s="46"/>
      <c r="J79" s="46"/>
      <c r="K79" s="46"/>
      <c r="L79" s="46"/>
      <c r="M79" s="46"/>
      <c r="N79" s="46"/>
      <c r="O79" s="46"/>
      <c r="P79" s="46"/>
      <c r="Q79" s="46"/>
      <c r="R79" s="46"/>
      <c r="S79" s="46"/>
      <c r="T79" s="46"/>
      <c r="U79" s="46"/>
      <c r="V79" s="46"/>
      <c r="W79" s="46"/>
      <c r="X79" s="47"/>
      <c r="Y79" s="47"/>
      <c r="Z79" s="48"/>
      <c r="AF79" s="1"/>
      <c r="AG79" s="1"/>
      <c r="AH79" s="1"/>
      <c r="AI79" s="1"/>
      <c r="AJ79" s="1"/>
      <c r="AK79" s="1"/>
      <c r="AL79" s="1"/>
      <c r="AM79" s="1"/>
      <c r="AN79" s="1"/>
      <c r="AO79" s="1"/>
      <c r="AP79" s="1"/>
      <c r="AQ79" s="1"/>
      <c r="AR79" s="1"/>
      <c r="AS79" s="1"/>
    </row>
    <row r="80" spans="2:45" x14ac:dyDescent="0.35">
      <c r="B80" s="17"/>
      <c r="C80" s="11"/>
      <c r="D80" s="18"/>
      <c r="E80" s="11"/>
      <c r="F80" s="20"/>
      <c r="G80" s="46"/>
      <c r="H80" s="46"/>
      <c r="I80" s="46"/>
      <c r="J80" s="46"/>
      <c r="K80" s="46"/>
      <c r="L80" s="46"/>
      <c r="M80" s="46"/>
      <c r="N80" s="46"/>
      <c r="O80" s="46"/>
      <c r="P80" s="46"/>
      <c r="Q80" s="46"/>
      <c r="R80" s="46"/>
      <c r="S80" s="46"/>
      <c r="T80" s="46"/>
      <c r="U80" s="46"/>
      <c r="V80" s="46"/>
      <c r="W80" s="46"/>
      <c r="X80" s="47"/>
      <c r="Y80" s="47"/>
      <c r="Z80" s="48"/>
      <c r="AF80" s="1"/>
      <c r="AG80" s="1"/>
      <c r="AH80" s="1"/>
      <c r="AI80" s="1"/>
      <c r="AJ80" s="1"/>
      <c r="AK80" s="1"/>
      <c r="AL80" s="1"/>
      <c r="AM80" s="1"/>
      <c r="AN80" s="1"/>
      <c r="AO80" s="1"/>
      <c r="AP80" s="1"/>
      <c r="AQ80" s="1"/>
      <c r="AR80" s="1"/>
      <c r="AS80" s="1"/>
    </row>
    <row r="81" spans="2:45" x14ac:dyDescent="0.35">
      <c r="B81" s="17"/>
      <c r="C81" s="11"/>
      <c r="D81" s="18"/>
      <c r="E81" s="11"/>
      <c r="F81" s="20"/>
      <c r="G81" s="46"/>
      <c r="H81" s="46"/>
      <c r="I81" s="46"/>
      <c r="J81" s="46"/>
      <c r="K81" s="46"/>
      <c r="L81" s="46"/>
      <c r="M81" s="46"/>
      <c r="N81" s="46"/>
      <c r="O81" s="46"/>
      <c r="P81" s="46"/>
      <c r="Q81" s="46"/>
      <c r="R81" s="46"/>
      <c r="S81" s="46"/>
      <c r="T81" s="46"/>
      <c r="U81" s="46"/>
      <c r="V81" s="46"/>
      <c r="W81" s="46"/>
      <c r="X81" s="47"/>
      <c r="Y81" s="47"/>
      <c r="Z81" s="48"/>
      <c r="AF81" s="1"/>
      <c r="AG81" s="1"/>
      <c r="AH81" s="1"/>
      <c r="AI81" s="1"/>
      <c r="AJ81" s="1"/>
      <c r="AK81" s="1"/>
      <c r="AL81" s="1"/>
      <c r="AM81" s="1"/>
      <c r="AN81" s="1"/>
      <c r="AO81" s="1"/>
      <c r="AP81" s="1"/>
      <c r="AQ81" s="1"/>
      <c r="AR81" s="1"/>
      <c r="AS81" s="1"/>
    </row>
    <row r="82" spans="2:45" x14ac:dyDescent="0.35">
      <c r="B82" s="17"/>
      <c r="C82" s="11"/>
      <c r="D82" s="18"/>
      <c r="E82" s="11"/>
      <c r="F82" s="20"/>
      <c r="G82" s="46"/>
      <c r="H82" s="46"/>
      <c r="I82" s="46"/>
      <c r="J82" s="46"/>
      <c r="K82" s="46"/>
      <c r="L82" s="46"/>
      <c r="M82" s="46"/>
      <c r="N82" s="46"/>
      <c r="O82" s="46"/>
      <c r="P82" s="46"/>
      <c r="Q82" s="46"/>
      <c r="R82" s="46"/>
      <c r="S82" s="46"/>
      <c r="T82" s="46"/>
      <c r="U82" s="46"/>
      <c r="V82" s="46"/>
      <c r="W82" s="46"/>
      <c r="X82" s="47"/>
      <c r="Y82" s="47"/>
      <c r="Z82" s="48"/>
      <c r="AF82" s="1"/>
      <c r="AG82" s="1"/>
      <c r="AH82" s="1"/>
      <c r="AI82" s="1"/>
      <c r="AJ82" s="1"/>
      <c r="AK82" s="1"/>
      <c r="AL82" s="1"/>
      <c r="AM82" s="1"/>
      <c r="AN82" s="1"/>
      <c r="AO82" s="1"/>
      <c r="AP82" s="1"/>
      <c r="AQ82" s="1"/>
      <c r="AR82" s="1"/>
      <c r="AS82" s="1"/>
    </row>
    <row r="83" spans="2:45" x14ac:dyDescent="0.35">
      <c r="B83" s="17"/>
      <c r="C83" s="11"/>
      <c r="D83" s="18"/>
      <c r="E83" s="11"/>
      <c r="F83" s="20"/>
      <c r="G83" s="46"/>
      <c r="H83" s="46"/>
      <c r="I83" s="46"/>
      <c r="J83" s="46"/>
      <c r="K83" s="46"/>
      <c r="L83" s="46"/>
      <c r="M83" s="46"/>
      <c r="N83" s="46"/>
      <c r="O83" s="46"/>
      <c r="P83" s="46"/>
      <c r="Q83" s="46"/>
      <c r="R83" s="46"/>
      <c r="S83" s="46"/>
      <c r="T83" s="46"/>
      <c r="U83" s="46"/>
      <c r="V83" s="46"/>
      <c r="W83" s="46"/>
      <c r="X83" s="47"/>
      <c r="Y83" s="47"/>
      <c r="Z83" s="48"/>
      <c r="AF83" s="1"/>
      <c r="AG83" s="1"/>
      <c r="AH83" s="1"/>
      <c r="AI83" s="1"/>
      <c r="AJ83" s="1"/>
      <c r="AK83" s="1"/>
      <c r="AL83" s="1"/>
      <c r="AM83" s="1"/>
      <c r="AN83" s="1"/>
      <c r="AO83" s="1"/>
      <c r="AP83" s="1"/>
      <c r="AQ83" s="1"/>
      <c r="AR83" s="1"/>
      <c r="AS83" s="1"/>
    </row>
    <row r="84" spans="2:45" x14ac:dyDescent="0.35">
      <c r="B84" s="17"/>
      <c r="C84" s="11"/>
      <c r="D84" s="18"/>
      <c r="E84" s="11"/>
      <c r="F84" s="20"/>
      <c r="G84" s="46"/>
      <c r="H84" s="46"/>
      <c r="I84" s="46"/>
      <c r="J84" s="46"/>
      <c r="K84" s="46"/>
      <c r="L84" s="46"/>
      <c r="M84" s="46"/>
      <c r="N84" s="46"/>
      <c r="O84" s="46"/>
      <c r="P84" s="46"/>
      <c r="Q84" s="46"/>
      <c r="R84" s="46"/>
      <c r="S84" s="46"/>
      <c r="T84" s="46"/>
      <c r="U84" s="46"/>
      <c r="V84" s="46"/>
      <c r="W84" s="46"/>
      <c r="X84" s="47"/>
      <c r="Y84" s="47"/>
      <c r="Z84" s="48"/>
      <c r="AF84" s="1"/>
      <c r="AG84" s="1"/>
      <c r="AH84" s="1"/>
      <c r="AI84" s="1"/>
      <c r="AJ84" s="1"/>
      <c r="AK84" s="1"/>
      <c r="AL84" s="1"/>
      <c r="AM84" s="1"/>
      <c r="AN84" s="1"/>
      <c r="AO84" s="1"/>
      <c r="AP84" s="1"/>
      <c r="AQ84" s="1"/>
      <c r="AR84" s="1"/>
      <c r="AS84" s="1"/>
    </row>
    <row r="85" spans="2:45" x14ac:dyDescent="0.35">
      <c r="B85" s="17"/>
      <c r="C85" s="11"/>
      <c r="D85" s="18"/>
      <c r="E85" s="11"/>
      <c r="F85" s="20"/>
      <c r="G85" s="46"/>
      <c r="H85" s="46"/>
      <c r="I85" s="46"/>
      <c r="J85" s="46"/>
      <c r="K85" s="46"/>
      <c r="L85" s="46"/>
      <c r="M85" s="46"/>
      <c r="N85" s="46"/>
      <c r="O85" s="46"/>
      <c r="P85" s="46"/>
      <c r="Q85" s="46"/>
      <c r="R85" s="46"/>
      <c r="S85" s="46"/>
      <c r="T85" s="46"/>
      <c r="U85" s="46"/>
      <c r="V85" s="46"/>
      <c r="W85" s="46"/>
      <c r="X85" s="47"/>
      <c r="Y85" s="47"/>
      <c r="Z85" s="48"/>
      <c r="AF85" s="1"/>
      <c r="AG85" s="1"/>
      <c r="AH85" s="1"/>
      <c r="AI85" s="1"/>
      <c r="AJ85" s="1"/>
      <c r="AK85" s="1"/>
      <c r="AL85" s="1"/>
      <c r="AM85" s="1"/>
      <c r="AN85" s="1"/>
      <c r="AO85" s="1"/>
      <c r="AP85" s="1"/>
      <c r="AQ85" s="1"/>
      <c r="AR85" s="1"/>
      <c r="AS85" s="1"/>
    </row>
    <row r="86" spans="2:45" x14ac:dyDescent="0.35">
      <c r="B86" s="17"/>
      <c r="C86" s="11"/>
      <c r="D86" s="18"/>
      <c r="E86" s="11"/>
      <c r="F86" s="20"/>
      <c r="G86" s="46"/>
      <c r="H86" s="46"/>
      <c r="I86" s="46"/>
      <c r="J86" s="46"/>
      <c r="K86" s="46"/>
      <c r="L86" s="46"/>
      <c r="M86" s="46"/>
      <c r="N86" s="46"/>
      <c r="O86" s="46"/>
      <c r="P86" s="46"/>
      <c r="Q86" s="46"/>
      <c r="R86" s="46"/>
      <c r="S86" s="46"/>
      <c r="T86" s="46"/>
      <c r="U86" s="46"/>
      <c r="V86" s="46"/>
      <c r="W86" s="46"/>
      <c r="X86" s="47"/>
      <c r="Y86" s="47"/>
      <c r="Z86" s="48"/>
      <c r="AF86" s="1"/>
      <c r="AG86" s="1"/>
      <c r="AH86" s="1"/>
      <c r="AI86" s="1"/>
      <c r="AJ86" s="1"/>
      <c r="AK86" s="1"/>
      <c r="AL86" s="1"/>
      <c r="AM86" s="1"/>
      <c r="AN86" s="1"/>
      <c r="AO86" s="1"/>
      <c r="AP86" s="1"/>
      <c r="AQ86" s="1"/>
      <c r="AR86" s="1"/>
      <c r="AS86" s="1"/>
    </row>
    <row r="87" spans="2:45" x14ac:dyDescent="0.35">
      <c r="B87" s="17"/>
      <c r="C87" s="11"/>
      <c r="D87" s="18"/>
      <c r="E87" s="11"/>
      <c r="F87" s="20"/>
      <c r="G87" s="46"/>
      <c r="H87" s="46"/>
      <c r="I87" s="46"/>
      <c r="J87" s="46"/>
      <c r="K87" s="46"/>
      <c r="L87" s="46"/>
      <c r="M87" s="46"/>
      <c r="N87" s="46"/>
      <c r="O87" s="46"/>
      <c r="P87" s="46"/>
      <c r="Q87" s="46"/>
      <c r="R87" s="46"/>
      <c r="S87" s="46"/>
      <c r="T87" s="46"/>
      <c r="U87" s="46"/>
      <c r="V87" s="46"/>
      <c r="W87" s="46"/>
      <c r="X87" s="47"/>
      <c r="Y87" s="47"/>
      <c r="Z87" s="48"/>
      <c r="AF87" s="1"/>
      <c r="AG87" s="1"/>
      <c r="AH87" s="1"/>
      <c r="AI87" s="1"/>
      <c r="AJ87" s="1"/>
      <c r="AK87" s="1"/>
      <c r="AL87" s="1"/>
      <c r="AM87" s="1"/>
      <c r="AN87" s="1"/>
      <c r="AO87" s="1"/>
      <c r="AP87" s="1"/>
      <c r="AQ87" s="1"/>
      <c r="AR87" s="1"/>
      <c r="AS87" s="1"/>
    </row>
    <row r="88" spans="2:45" x14ac:dyDescent="0.35">
      <c r="B88" s="17"/>
      <c r="C88" s="11"/>
      <c r="D88" s="18"/>
      <c r="E88" s="11"/>
      <c r="F88" s="20"/>
      <c r="G88" s="46"/>
      <c r="H88" s="46"/>
      <c r="I88" s="46"/>
      <c r="J88" s="46"/>
      <c r="K88" s="46"/>
      <c r="L88" s="46"/>
      <c r="M88" s="46"/>
      <c r="N88" s="46"/>
      <c r="O88" s="46"/>
      <c r="P88" s="46"/>
      <c r="Q88" s="46"/>
      <c r="R88" s="46"/>
      <c r="S88" s="46"/>
      <c r="T88" s="46"/>
      <c r="U88" s="46"/>
      <c r="V88" s="46"/>
      <c r="W88" s="46"/>
      <c r="X88" s="47"/>
      <c r="Y88" s="47"/>
      <c r="Z88" s="48"/>
      <c r="AF88" s="1"/>
      <c r="AG88" s="1"/>
      <c r="AH88" s="1"/>
      <c r="AI88" s="1"/>
      <c r="AJ88" s="1"/>
      <c r="AK88" s="1"/>
      <c r="AL88" s="1"/>
      <c r="AM88" s="1"/>
      <c r="AN88" s="1"/>
      <c r="AO88" s="1"/>
      <c r="AP88" s="1"/>
      <c r="AQ88" s="1"/>
      <c r="AR88" s="1"/>
      <c r="AS88" s="1"/>
    </row>
    <row r="89" spans="2:45" x14ac:dyDescent="0.35">
      <c r="B89" s="17"/>
      <c r="C89" s="11"/>
      <c r="D89" s="18"/>
      <c r="E89" s="11"/>
      <c r="F89" s="20"/>
      <c r="G89" s="46"/>
      <c r="H89" s="46"/>
      <c r="I89" s="46"/>
      <c r="J89" s="46"/>
      <c r="K89" s="46"/>
      <c r="L89" s="46"/>
      <c r="M89" s="46"/>
      <c r="N89" s="46"/>
      <c r="O89" s="46"/>
      <c r="P89" s="46"/>
      <c r="Q89" s="46"/>
      <c r="R89" s="46"/>
      <c r="S89" s="46"/>
      <c r="T89" s="46"/>
      <c r="U89" s="46"/>
      <c r="V89" s="46"/>
      <c r="W89" s="46"/>
      <c r="X89" s="47"/>
      <c r="Y89" s="47"/>
      <c r="Z89" s="48"/>
      <c r="AF89" s="1"/>
      <c r="AG89" s="1"/>
      <c r="AH89" s="1"/>
      <c r="AI89" s="1"/>
      <c r="AJ89" s="1"/>
      <c r="AK89" s="1"/>
      <c r="AL89" s="1"/>
      <c r="AM89" s="1"/>
      <c r="AN89" s="1"/>
      <c r="AO89" s="1"/>
      <c r="AP89" s="1"/>
      <c r="AQ89" s="1"/>
      <c r="AR89" s="1"/>
      <c r="AS89" s="1"/>
    </row>
    <row r="90" spans="2:45" x14ac:dyDescent="0.35">
      <c r="B90" s="17"/>
      <c r="C90" s="11"/>
      <c r="D90" s="18"/>
      <c r="E90" s="11"/>
      <c r="F90" s="20"/>
      <c r="G90" s="46"/>
      <c r="H90" s="46"/>
      <c r="I90" s="46"/>
      <c r="J90" s="46"/>
      <c r="K90" s="46"/>
      <c r="L90" s="46"/>
      <c r="M90" s="46"/>
      <c r="N90" s="46"/>
      <c r="O90" s="46"/>
      <c r="P90" s="46"/>
      <c r="Q90" s="46"/>
      <c r="R90" s="46"/>
      <c r="S90" s="46"/>
      <c r="T90" s="46"/>
      <c r="U90" s="46"/>
      <c r="V90" s="46"/>
      <c r="W90" s="46"/>
      <c r="X90" s="47"/>
      <c r="Y90" s="47"/>
      <c r="Z90" s="48"/>
      <c r="AF90" s="1"/>
      <c r="AG90" s="1"/>
      <c r="AH90" s="1"/>
      <c r="AI90" s="1"/>
      <c r="AJ90" s="1"/>
      <c r="AK90" s="1"/>
      <c r="AL90" s="1"/>
      <c r="AM90" s="1"/>
      <c r="AN90" s="1"/>
      <c r="AO90" s="1"/>
      <c r="AP90" s="1"/>
      <c r="AQ90" s="1"/>
      <c r="AR90" s="1"/>
      <c r="AS90" s="1"/>
    </row>
    <row r="91" spans="2:45" x14ac:dyDescent="0.35">
      <c r="B91" s="17"/>
      <c r="C91" s="11"/>
      <c r="D91" s="18"/>
      <c r="E91" s="11"/>
      <c r="F91" s="20"/>
      <c r="G91" s="46"/>
      <c r="H91" s="46"/>
      <c r="I91" s="46"/>
      <c r="J91" s="46"/>
      <c r="K91" s="46"/>
      <c r="L91" s="46"/>
      <c r="M91" s="46"/>
      <c r="N91" s="46"/>
      <c r="O91" s="46"/>
      <c r="P91" s="46"/>
      <c r="Q91" s="46"/>
      <c r="R91" s="46"/>
      <c r="S91" s="46"/>
      <c r="T91" s="46"/>
      <c r="U91" s="46"/>
      <c r="V91" s="46"/>
      <c r="W91" s="46"/>
      <c r="X91" s="47"/>
      <c r="Y91" s="47"/>
      <c r="Z91" s="48"/>
      <c r="AF91" s="1"/>
      <c r="AG91" s="1"/>
      <c r="AH91" s="1"/>
      <c r="AI91" s="1"/>
      <c r="AJ91" s="1"/>
      <c r="AK91" s="1"/>
      <c r="AL91" s="1"/>
      <c r="AM91" s="1"/>
      <c r="AN91" s="1"/>
      <c r="AO91" s="1"/>
      <c r="AP91" s="1"/>
      <c r="AQ91" s="1"/>
      <c r="AR91" s="1"/>
      <c r="AS91" s="1"/>
    </row>
    <row r="92" spans="2:45" x14ac:dyDescent="0.35">
      <c r="B92" s="17"/>
      <c r="C92" s="11"/>
      <c r="D92" s="18"/>
      <c r="E92" s="11"/>
      <c r="F92" s="20"/>
      <c r="G92" s="46"/>
      <c r="H92" s="46"/>
      <c r="I92" s="46"/>
      <c r="J92" s="46"/>
      <c r="K92" s="46"/>
      <c r="L92" s="46"/>
      <c r="M92" s="46"/>
      <c r="N92" s="46"/>
      <c r="O92" s="46"/>
      <c r="P92" s="46"/>
      <c r="Q92" s="46"/>
      <c r="R92" s="46"/>
      <c r="S92" s="46"/>
      <c r="T92" s="46"/>
      <c r="U92" s="46"/>
      <c r="V92" s="46"/>
      <c r="W92" s="46"/>
      <c r="X92" s="47"/>
      <c r="Y92" s="47"/>
      <c r="Z92" s="48"/>
      <c r="AF92" s="1"/>
      <c r="AG92" s="1"/>
      <c r="AH92" s="1"/>
      <c r="AI92" s="1"/>
      <c r="AJ92" s="1"/>
      <c r="AK92" s="1"/>
      <c r="AL92" s="1"/>
      <c r="AM92" s="1"/>
      <c r="AN92" s="1"/>
      <c r="AO92" s="1"/>
      <c r="AP92" s="1"/>
      <c r="AQ92" s="1"/>
      <c r="AR92" s="1"/>
      <c r="AS92" s="1"/>
    </row>
    <row r="93" spans="2:45" x14ac:dyDescent="0.35">
      <c r="B93" s="17"/>
      <c r="C93" s="11"/>
      <c r="D93" s="18"/>
      <c r="E93" s="11"/>
      <c r="F93" s="20"/>
      <c r="G93" s="46"/>
      <c r="H93" s="46"/>
      <c r="I93" s="46"/>
      <c r="J93" s="46"/>
      <c r="K93" s="46"/>
      <c r="L93" s="46"/>
      <c r="M93" s="46"/>
      <c r="N93" s="46"/>
      <c r="O93" s="46"/>
      <c r="P93" s="46"/>
      <c r="Q93" s="46"/>
      <c r="R93" s="46"/>
      <c r="S93" s="46"/>
      <c r="T93" s="46"/>
      <c r="U93" s="46"/>
      <c r="V93" s="46"/>
      <c r="W93" s="46"/>
      <c r="X93" s="47"/>
      <c r="Y93" s="47"/>
      <c r="Z93" s="48"/>
      <c r="AF93" s="1"/>
      <c r="AG93" s="1"/>
      <c r="AH93" s="1"/>
      <c r="AI93" s="1"/>
      <c r="AJ93" s="1"/>
      <c r="AK93" s="1"/>
      <c r="AL93" s="1"/>
      <c r="AM93" s="1"/>
      <c r="AN93" s="1"/>
      <c r="AO93" s="1"/>
      <c r="AP93" s="1"/>
      <c r="AQ93" s="1"/>
      <c r="AR93" s="1"/>
      <c r="AS93" s="1"/>
    </row>
    <row r="94" spans="2:45" x14ac:dyDescent="0.35">
      <c r="B94" s="17"/>
      <c r="C94" s="11"/>
      <c r="D94" s="18"/>
      <c r="E94" s="11"/>
      <c r="F94" s="20"/>
      <c r="G94" s="46"/>
      <c r="H94" s="46"/>
      <c r="I94" s="46"/>
      <c r="J94" s="46"/>
      <c r="K94" s="46"/>
      <c r="L94" s="46"/>
      <c r="M94" s="46"/>
      <c r="N94" s="46"/>
      <c r="O94" s="46"/>
      <c r="P94" s="46"/>
      <c r="Q94" s="46"/>
      <c r="R94" s="46"/>
      <c r="S94" s="46"/>
      <c r="T94" s="46"/>
      <c r="U94" s="46"/>
      <c r="V94" s="46"/>
      <c r="W94" s="46"/>
      <c r="X94" s="47"/>
      <c r="Y94" s="47"/>
      <c r="Z94" s="48"/>
      <c r="AF94" s="1"/>
      <c r="AG94" s="1"/>
      <c r="AH94" s="1"/>
      <c r="AI94" s="1"/>
      <c r="AJ94" s="1"/>
      <c r="AK94" s="1"/>
      <c r="AL94" s="1"/>
      <c r="AM94" s="1"/>
      <c r="AN94" s="1"/>
      <c r="AO94" s="1"/>
      <c r="AP94" s="1"/>
      <c r="AQ94" s="1"/>
      <c r="AR94" s="1"/>
      <c r="AS94" s="1"/>
    </row>
    <row r="95" spans="2:45" x14ac:dyDescent="0.35">
      <c r="B95" s="17"/>
      <c r="C95" s="11"/>
      <c r="D95" s="18"/>
      <c r="E95" s="11"/>
      <c r="F95" s="20"/>
      <c r="G95" s="46"/>
      <c r="H95" s="46"/>
      <c r="I95" s="46"/>
      <c r="J95" s="46"/>
      <c r="K95" s="46"/>
      <c r="L95" s="46"/>
      <c r="M95" s="46"/>
      <c r="N95" s="46"/>
      <c r="O95" s="46"/>
      <c r="P95" s="46"/>
      <c r="Q95" s="46"/>
      <c r="R95" s="46"/>
      <c r="S95" s="46"/>
      <c r="T95" s="46"/>
      <c r="U95" s="46"/>
      <c r="V95" s="46"/>
      <c r="W95" s="46"/>
      <c r="X95" s="47"/>
      <c r="Y95" s="47"/>
      <c r="Z95" s="48"/>
      <c r="AF95" s="1"/>
      <c r="AG95" s="1"/>
      <c r="AH95" s="1"/>
      <c r="AI95" s="1"/>
      <c r="AJ95" s="1"/>
      <c r="AK95" s="1"/>
      <c r="AL95" s="1"/>
      <c r="AM95" s="1"/>
      <c r="AN95" s="1"/>
      <c r="AO95" s="1"/>
      <c r="AP95" s="1"/>
      <c r="AQ95" s="1"/>
      <c r="AR95" s="1"/>
      <c r="AS95" s="1"/>
    </row>
    <row r="96" spans="2:45" x14ac:dyDescent="0.35">
      <c r="B96" s="17"/>
      <c r="C96" s="11"/>
      <c r="D96" s="18"/>
      <c r="E96" s="11"/>
      <c r="F96" s="20"/>
      <c r="G96" s="46"/>
      <c r="H96" s="46"/>
      <c r="I96" s="46"/>
      <c r="J96" s="46"/>
      <c r="K96" s="46"/>
      <c r="L96" s="46"/>
      <c r="M96" s="46"/>
      <c r="N96" s="46"/>
      <c r="O96" s="46"/>
      <c r="P96" s="46"/>
      <c r="Q96" s="46"/>
      <c r="R96" s="46"/>
      <c r="S96" s="46"/>
      <c r="T96" s="46"/>
      <c r="U96" s="46"/>
      <c r="V96" s="46"/>
      <c r="W96" s="46"/>
      <c r="X96" s="47"/>
      <c r="Y96" s="47"/>
      <c r="Z96" s="48"/>
      <c r="AF96" s="1"/>
      <c r="AG96" s="1"/>
      <c r="AH96" s="1"/>
      <c r="AI96" s="1"/>
      <c r="AJ96" s="1"/>
      <c r="AK96" s="1"/>
      <c r="AL96" s="1"/>
      <c r="AM96" s="1"/>
      <c r="AN96" s="1"/>
      <c r="AO96" s="1"/>
      <c r="AP96" s="1"/>
      <c r="AQ96" s="1"/>
      <c r="AR96" s="1"/>
      <c r="AS96" s="1"/>
    </row>
    <row r="97" spans="2:26" x14ac:dyDescent="0.35">
      <c r="B97" s="11"/>
      <c r="C97" s="11"/>
      <c r="D97" s="18"/>
      <c r="E97" s="11"/>
      <c r="G97" s="11"/>
      <c r="H97" s="11"/>
      <c r="I97" s="11"/>
      <c r="J97" s="11"/>
      <c r="K97" s="11"/>
      <c r="L97" s="11"/>
      <c r="M97" s="11"/>
      <c r="N97" s="11"/>
      <c r="O97" s="11"/>
      <c r="P97" s="11"/>
      <c r="Q97" s="11"/>
      <c r="R97" s="11"/>
      <c r="S97" s="11"/>
      <c r="T97" s="11"/>
      <c r="U97" s="11"/>
      <c r="V97" s="11"/>
      <c r="W97" s="11"/>
      <c r="X97" s="11"/>
      <c r="Y97" s="11"/>
      <c r="Z97" s="11"/>
    </row>
    <row r="98" spans="2:26" ht="12" customHeight="1" x14ac:dyDescent="0.35">
      <c r="B98" s="11"/>
      <c r="C98" s="11"/>
      <c r="D98" s="11"/>
      <c r="E98" s="11"/>
      <c r="F98" s="11"/>
      <c r="G98" s="11"/>
      <c r="H98" s="11"/>
      <c r="I98" s="11"/>
      <c r="J98" s="11"/>
      <c r="K98" s="11"/>
      <c r="L98" s="11"/>
      <c r="M98" s="11"/>
      <c r="N98" s="11"/>
      <c r="O98" s="11"/>
      <c r="P98" s="11"/>
      <c r="Q98" s="11"/>
      <c r="R98" s="11"/>
      <c r="S98" s="11"/>
      <c r="T98" s="11"/>
      <c r="U98" s="11"/>
      <c r="V98" s="11"/>
      <c r="W98" s="11"/>
      <c r="X98" s="11"/>
      <c r="Y98" s="11"/>
      <c r="Z98" s="11"/>
    </row>
    <row r="99" spans="2:26" ht="12" hidden="1" customHeight="1" x14ac:dyDescent="0.35">
      <c r="B99" s="11"/>
      <c r="C99" s="11"/>
      <c r="D99" s="11" t="str">
        <f>IF(ISERROR(VLOOKUP(D3,#REF!,2,FALSE))," ",VLOOKUP(D3,#REF!,2,FALSE))</f>
        <v xml:space="preserve"> </v>
      </c>
      <c r="E99" s="11"/>
      <c r="F99" s="11"/>
      <c r="G99" s="11"/>
      <c r="H99" s="11"/>
      <c r="I99" s="11"/>
      <c r="J99" s="11"/>
      <c r="K99" s="11"/>
      <c r="L99" s="11"/>
      <c r="M99" s="11"/>
      <c r="N99" s="11"/>
      <c r="O99" s="11"/>
      <c r="P99" s="11"/>
      <c r="Q99" s="11"/>
      <c r="R99" s="11"/>
      <c r="S99" s="11"/>
      <c r="T99" s="11"/>
      <c r="U99" s="11"/>
      <c r="V99" s="11"/>
      <c r="W99" s="11"/>
      <c r="X99" s="11"/>
      <c r="Y99" s="11"/>
      <c r="Z99" s="11"/>
    </row>
    <row r="100" spans="2:26" ht="12.75" hidden="1" customHeight="1" x14ac:dyDescent="0.35">
      <c r="B100" s="11"/>
      <c r="C100" s="11"/>
      <c r="D100" s="49" t="b">
        <f>OR(D3=0,D4=0,D5=0,D6=0,D7=0,D8=0,D9=0,D10=0,D11=0,D12=0,D13=0,D14=0,D15=0,D16=0)</f>
        <v>1</v>
      </c>
      <c r="E100" s="50" t="s">
        <v>634</v>
      </c>
      <c r="F100" s="51"/>
      <c r="G100" s="52"/>
      <c r="H100" s="11"/>
      <c r="I100" s="11"/>
      <c r="J100" s="11"/>
      <c r="K100" s="11"/>
      <c r="L100" s="11"/>
      <c r="M100" s="11"/>
      <c r="N100" s="11"/>
      <c r="O100" s="11"/>
      <c r="P100" s="11"/>
      <c r="Q100" s="11"/>
      <c r="R100" s="11"/>
      <c r="S100" s="11"/>
      <c r="T100" s="11"/>
      <c r="U100" s="11"/>
      <c r="V100" s="11"/>
      <c r="W100" s="11"/>
      <c r="X100" s="11"/>
      <c r="Y100" s="11"/>
      <c r="Z100" s="11"/>
    </row>
    <row r="101" spans="2:26" ht="12.75" hidden="1" customHeight="1" x14ac:dyDescent="0.35">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row>
    <row r="102" spans="2:26" ht="12.75" hidden="1" customHeight="1" x14ac:dyDescent="0.35">
      <c r="B102" s="11"/>
      <c r="C102" s="11"/>
      <c r="D102" s="53" t="s">
        <v>635</v>
      </c>
      <c r="E102" s="54"/>
      <c r="F102" s="55"/>
      <c r="G102" s="56"/>
      <c r="H102" s="11"/>
      <c r="I102" s="11"/>
      <c r="J102" s="11"/>
      <c r="K102" s="11"/>
      <c r="L102" s="11"/>
      <c r="M102" s="11"/>
      <c r="N102" s="11"/>
      <c r="O102" s="11"/>
      <c r="P102" s="11"/>
      <c r="Q102" s="11"/>
      <c r="R102" s="11"/>
      <c r="S102" s="11"/>
      <c r="T102" s="11"/>
      <c r="U102" s="11"/>
      <c r="V102" s="11"/>
      <c r="W102" s="11"/>
      <c r="X102" s="11"/>
      <c r="Y102" s="11"/>
      <c r="Z102" s="11"/>
    </row>
    <row r="103" spans="2:26" ht="12.75" hidden="1" customHeight="1" x14ac:dyDescent="0.35">
      <c r="B103" s="11"/>
      <c r="C103" s="11">
        <v>1</v>
      </c>
      <c r="D103" s="28" t="str">
        <f t="shared" ref="D103:D116" si="1">LEFT(D3,3)</f>
        <v/>
      </c>
      <c r="E103" s="11" t="b">
        <f>OR(D103=D$104,D103=D$105,D103=D$106,D103=D$107,D103=D$108,D103=D$109,D103=D$110,D103=D$111,D103=D$112,D103=D$113,D103=D$114,D103=D$115,D103=D$116)</f>
        <v>1</v>
      </c>
      <c r="F103" s="11"/>
      <c r="G103" s="57"/>
      <c r="H103" s="11"/>
      <c r="I103" s="11"/>
      <c r="J103" s="11"/>
      <c r="K103" s="11"/>
      <c r="L103" s="11"/>
      <c r="M103" s="11"/>
      <c r="N103" s="11"/>
      <c r="O103" s="11"/>
      <c r="P103" s="11"/>
      <c r="Q103" s="11"/>
      <c r="R103" s="11"/>
      <c r="S103" s="11"/>
      <c r="T103" s="11"/>
      <c r="U103" s="11"/>
      <c r="V103" s="11"/>
      <c r="W103" s="11"/>
      <c r="X103" s="11"/>
      <c r="Y103" s="11"/>
      <c r="Z103" s="11"/>
    </row>
    <row r="104" spans="2:26" ht="12.75" hidden="1" customHeight="1" x14ac:dyDescent="0.35">
      <c r="B104" s="11"/>
      <c r="C104" s="11">
        <v>2</v>
      </c>
      <c r="D104" s="28" t="str">
        <f t="shared" si="1"/>
        <v/>
      </c>
      <c r="E104" s="11" t="b">
        <f>OR(D104=D$103,D104=D$105,D104=D$106,D104=D$107,D104=D$108,D104=D$109,D104=D$110,D104=D$111,D104=D$112,D104=D$113,D104=D$114,D104=D$115,D104=D$116)</f>
        <v>1</v>
      </c>
      <c r="F104" s="11"/>
      <c r="G104" s="57"/>
      <c r="H104" s="11"/>
      <c r="I104" s="11"/>
      <c r="J104" s="11"/>
      <c r="K104" s="11"/>
      <c r="L104" s="11"/>
      <c r="M104" s="11"/>
      <c r="N104" s="11"/>
      <c r="O104" s="11"/>
      <c r="P104" s="11"/>
      <c r="Q104" s="11"/>
      <c r="R104" s="11"/>
      <c r="S104" s="11"/>
      <c r="T104" s="11"/>
      <c r="U104" s="11"/>
      <c r="V104" s="11"/>
      <c r="W104" s="11"/>
      <c r="X104" s="11"/>
      <c r="Y104" s="11"/>
      <c r="Z104" s="11"/>
    </row>
    <row r="105" spans="2:26" ht="12.75" hidden="1" customHeight="1" x14ac:dyDescent="0.35">
      <c r="B105" s="11"/>
      <c r="C105" s="11">
        <v>3</v>
      </c>
      <c r="D105" s="28" t="str">
        <f t="shared" si="1"/>
        <v/>
      </c>
      <c r="E105" s="11" t="b">
        <f>OR(D105=D$104,D105=D$103,D105=D$106,D105=D$107,D105=D$108,D105=D$109,D105=D$110,D105=D$111,D105=D$112,D105=D$113,D105=D$114,D105=D$115,D105=D$116)</f>
        <v>1</v>
      </c>
      <c r="F105" s="11"/>
      <c r="G105" s="57"/>
      <c r="H105" s="11"/>
      <c r="I105" s="11"/>
      <c r="J105" s="11"/>
      <c r="K105" s="11"/>
      <c r="L105" s="11"/>
      <c r="M105" s="11"/>
      <c r="N105" s="11"/>
      <c r="O105" s="11"/>
      <c r="P105" s="11"/>
      <c r="Q105" s="11"/>
      <c r="R105" s="11"/>
      <c r="S105" s="11"/>
      <c r="T105" s="11"/>
      <c r="U105" s="11"/>
      <c r="V105" s="11"/>
      <c r="W105" s="11"/>
      <c r="X105" s="11"/>
      <c r="Y105" s="11"/>
      <c r="Z105" s="11"/>
    </row>
    <row r="106" spans="2:26" ht="12.75" hidden="1" customHeight="1" x14ac:dyDescent="0.35">
      <c r="B106" s="11"/>
      <c r="C106" s="11">
        <v>4</v>
      </c>
      <c r="D106" s="28" t="str">
        <f t="shared" si="1"/>
        <v/>
      </c>
      <c r="E106" s="11" t="b">
        <f>OR(D106=D$104,D106=D$105,D106=D$103,D106=D$107,D106=D$108,D106=D$109,D106=D$110,D106=D$111,D106=D$112,D106=D$113,D106=D$114,D106=D$115,D106=D$116)</f>
        <v>1</v>
      </c>
      <c r="F106" s="11"/>
      <c r="G106" s="57"/>
      <c r="H106" s="11"/>
      <c r="I106" s="11"/>
      <c r="J106" s="11"/>
      <c r="K106" s="11"/>
      <c r="L106" s="11"/>
      <c r="M106" s="11"/>
      <c r="N106" s="11"/>
      <c r="O106" s="11"/>
      <c r="P106" s="11"/>
      <c r="Q106" s="11"/>
      <c r="R106" s="11"/>
      <c r="S106" s="11"/>
      <c r="T106" s="11"/>
      <c r="U106" s="11"/>
      <c r="V106" s="11"/>
      <c r="W106" s="11"/>
      <c r="X106" s="11"/>
      <c r="Y106" s="11"/>
      <c r="Z106" s="11"/>
    </row>
    <row r="107" spans="2:26" ht="12.75" hidden="1" customHeight="1" x14ac:dyDescent="0.35">
      <c r="B107" s="11"/>
      <c r="C107" s="11">
        <v>5</v>
      </c>
      <c r="D107" s="28" t="str">
        <f t="shared" si="1"/>
        <v/>
      </c>
      <c r="E107" s="11" t="b">
        <f>OR(D107=D$104,D107=D$105,D107=D$106,D107=D$103,D107=D$108,D107=D$109,D107=D$110,D107=D$111,D107=D$112,D107=D$113,D107=D$114,D107=D$115,D107=D$116)</f>
        <v>1</v>
      </c>
      <c r="F107" s="11"/>
      <c r="G107" s="57"/>
      <c r="H107" s="11"/>
      <c r="I107" s="11"/>
      <c r="J107" s="11"/>
      <c r="K107" s="11"/>
      <c r="L107" s="11"/>
      <c r="M107" s="11"/>
      <c r="N107" s="11"/>
      <c r="O107" s="11"/>
      <c r="P107" s="11"/>
      <c r="Q107" s="11"/>
      <c r="R107" s="11"/>
      <c r="S107" s="11"/>
      <c r="T107" s="11"/>
      <c r="U107" s="11"/>
      <c r="V107" s="11"/>
      <c r="W107" s="11"/>
      <c r="X107" s="11"/>
      <c r="Y107" s="11"/>
      <c r="Z107" s="11"/>
    </row>
    <row r="108" spans="2:26" ht="12.75" hidden="1" customHeight="1" x14ac:dyDescent="0.35">
      <c r="B108" s="11"/>
      <c r="C108" s="11">
        <v>6</v>
      </c>
      <c r="D108" s="28" t="str">
        <f t="shared" si="1"/>
        <v/>
      </c>
      <c r="E108" s="11" t="b">
        <f>OR(D108=D$104,D108=D$105,D108=D$106,D108=D$107,D108=D$103,D108=D$109,D108=D$110,D108=D$111,D108=D$112,D108=D$113,D108=D$114,D108=D$115,D108=D$116)</f>
        <v>1</v>
      </c>
      <c r="F108" s="11"/>
      <c r="G108" s="57"/>
      <c r="H108" s="11"/>
      <c r="I108" s="11"/>
      <c r="J108" s="11"/>
      <c r="K108" s="11"/>
      <c r="L108" s="11"/>
      <c r="M108" s="11"/>
      <c r="N108" s="11"/>
      <c r="O108" s="11"/>
      <c r="P108" s="11"/>
      <c r="Q108" s="11"/>
      <c r="R108" s="11"/>
      <c r="S108" s="11"/>
      <c r="T108" s="11"/>
      <c r="U108" s="11"/>
      <c r="V108" s="11"/>
      <c r="W108" s="11"/>
      <c r="X108" s="11"/>
      <c r="Y108" s="11"/>
      <c r="Z108" s="11"/>
    </row>
    <row r="109" spans="2:26" ht="12.75" hidden="1" customHeight="1" x14ac:dyDescent="0.35">
      <c r="B109" s="11"/>
      <c r="C109" s="11">
        <v>7</v>
      </c>
      <c r="D109" s="28" t="str">
        <f t="shared" si="1"/>
        <v/>
      </c>
      <c r="E109" s="11" t="b">
        <f>OR(D109=D$104,D109=D$105,D109=D$106,D109=D$107,D109=D$108,D109=D$103,D109=D$110,D109=D$111,D109=D$112,D109=D$113,D109=D$114,D109=D$115,D109=D$116)</f>
        <v>1</v>
      </c>
      <c r="F109" s="11"/>
      <c r="G109" s="57"/>
      <c r="H109" s="11"/>
      <c r="I109" s="11"/>
      <c r="J109" s="11"/>
      <c r="K109" s="11"/>
      <c r="L109" s="11"/>
      <c r="M109" s="11"/>
      <c r="N109" s="11"/>
      <c r="O109" s="11"/>
      <c r="P109" s="11"/>
      <c r="Q109" s="11"/>
      <c r="R109" s="11"/>
      <c r="S109" s="11"/>
      <c r="T109" s="11"/>
      <c r="U109" s="11"/>
      <c r="V109" s="11"/>
      <c r="W109" s="11"/>
      <c r="X109" s="11"/>
      <c r="Y109" s="11"/>
      <c r="Z109" s="11"/>
    </row>
    <row r="110" spans="2:26" ht="12.75" hidden="1" customHeight="1" x14ac:dyDescent="0.35">
      <c r="B110" s="11"/>
      <c r="C110" s="11">
        <v>8</v>
      </c>
      <c r="D110" s="28" t="str">
        <f t="shared" si="1"/>
        <v/>
      </c>
      <c r="E110" s="11" t="b">
        <f>OR(D110=D$104,D110=D$105,D110=D$106,D110=D$107,D110=D$108,D110=D$109,D110=D$103,D110=D$111,D110=D$112,D110=D$113,D110=D$114,D110=D$115,D110=D$116)</f>
        <v>1</v>
      </c>
      <c r="F110" s="11"/>
      <c r="G110" s="57"/>
      <c r="H110" s="11"/>
      <c r="I110" s="11"/>
      <c r="J110" s="11"/>
      <c r="K110" s="11"/>
      <c r="L110" s="11"/>
      <c r="M110" s="11"/>
      <c r="N110" s="11"/>
      <c r="O110" s="11"/>
      <c r="P110" s="11"/>
      <c r="Q110" s="11"/>
      <c r="R110" s="11"/>
      <c r="S110" s="11"/>
      <c r="T110" s="11"/>
      <c r="U110" s="11"/>
      <c r="V110" s="11"/>
      <c r="W110" s="11"/>
      <c r="X110" s="11"/>
      <c r="Y110" s="11"/>
      <c r="Z110" s="11"/>
    </row>
    <row r="111" spans="2:26" ht="12.75" hidden="1" customHeight="1" x14ac:dyDescent="0.35">
      <c r="B111" s="11"/>
      <c r="C111" s="11">
        <v>9</v>
      </c>
      <c r="D111" s="28" t="str">
        <f t="shared" si="1"/>
        <v/>
      </c>
      <c r="E111" s="11" t="b">
        <f>OR(D111=D$104,D111=D$105,D111=D$106,D111=D$107,D111=D$108,D111=D$109,D111=D$110,D111=D$103,D111=D$112,D111=D$113,D111=D$114,D111=D$115,D111=D$116)</f>
        <v>1</v>
      </c>
      <c r="F111" s="11"/>
      <c r="G111" s="57"/>
      <c r="H111" s="11"/>
      <c r="I111" s="11"/>
      <c r="J111" s="11"/>
      <c r="K111" s="11"/>
      <c r="L111" s="11"/>
      <c r="M111" s="11"/>
      <c r="N111" s="11"/>
      <c r="O111" s="11"/>
      <c r="P111" s="11"/>
      <c r="Q111" s="11"/>
      <c r="R111" s="11"/>
      <c r="S111" s="11"/>
      <c r="T111" s="11"/>
      <c r="U111" s="11"/>
      <c r="V111" s="11"/>
      <c r="W111" s="11"/>
      <c r="X111" s="11"/>
      <c r="Y111" s="11"/>
      <c r="Z111" s="11"/>
    </row>
    <row r="112" spans="2:26" ht="12.75" hidden="1" customHeight="1" x14ac:dyDescent="0.35">
      <c r="B112" s="11"/>
      <c r="C112" s="11">
        <v>10</v>
      </c>
      <c r="D112" s="28" t="str">
        <f t="shared" si="1"/>
        <v/>
      </c>
      <c r="E112" s="11" t="b">
        <f>OR(D112=D$104,D112=D$105,D112=D$106,D112=D$107,D112=D$108,D112=D$109,D112=D$110,D112=D$111,D112=D$103,D112=D$113,D112=D$114,D112=D$115,D112=D$116)</f>
        <v>1</v>
      </c>
      <c r="F112" s="11"/>
      <c r="G112" s="57"/>
      <c r="H112" s="11"/>
      <c r="I112" s="11"/>
      <c r="J112" s="11"/>
      <c r="K112" s="11"/>
      <c r="L112" s="11"/>
      <c r="M112" s="11"/>
      <c r="N112" s="11"/>
      <c r="O112" s="11"/>
      <c r="P112" s="11"/>
      <c r="Q112" s="11"/>
      <c r="R112" s="11"/>
      <c r="S112" s="11"/>
      <c r="T112" s="11"/>
      <c r="U112" s="11"/>
      <c r="V112" s="11"/>
      <c r="W112" s="11"/>
      <c r="X112" s="11"/>
      <c r="Y112" s="11"/>
      <c r="Z112" s="11"/>
    </row>
    <row r="113" spans="2:26" ht="12.75" hidden="1" customHeight="1" x14ac:dyDescent="0.35">
      <c r="B113" s="11"/>
      <c r="C113" s="11">
        <v>11</v>
      </c>
      <c r="D113" s="28" t="str">
        <f t="shared" si="1"/>
        <v/>
      </c>
      <c r="E113" s="11" t="b">
        <f>OR(D113=D$104,D113=D$105,D113=D$106,D113=D$107,D113=D$108,D113=D$109,D113=D$110,D113=D$111,D113=D$112,D113=D$103,D113=D$114,D113=D$115,D113=D$116)</f>
        <v>1</v>
      </c>
      <c r="F113" s="11"/>
      <c r="G113" s="57"/>
      <c r="H113" s="11"/>
      <c r="I113" s="11"/>
      <c r="J113" s="11"/>
      <c r="K113" s="11"/>
      <c r="L113" s="11"/>
      <c r="M113" s="11"/>
      <c r="N113" s="11"/>
      <c r="O113" s="11"/>
      <c r="P113" s="11"/>
      <c r="Q113" s="11"/>
      <c r="R113" s="11"/>
      <c r="S113" s="11"/>
      <c r="T113" s="11"/>
      <c r="U113" s="11"/>
      <c r="V113" s="11"/>
      <c r="W113" s="11"/>
      <c r="X113" s="11"/>
      <c r="Y113" s="11"/>
      <c r="Z113" s="11"/>
    </row>
    <row r="114" spans="2:26" ht="12.75" hidden="1" customHeight="1" x14ac:dyDescent="0.35">
      <c r="B114" s="11"/>
      <c r="C114" s="11">
        <v>12</v>
      </c>
      <c r="D114" s="28" t="str">
        <f t="shared" si="1"/>
        <v/>
      </c>
      <c r="E114" s="11" t="b">
        <f>OR(D114=D$104,D114=D$105,D114=D$106,D114=D$107,D114=D$108,D114=D$109,D114=D$110,D114=D$111,D114=D$112,D114=D$113,D114=D$103,D114=D$115,D114=D$116)</f>
        <v>1</v>
      </c>
      <c r="F114" s="11"/>
      <c r="G114" s="57"/>
      <c r="H114" s="11"/>
      <c r="I114" s="11"/>
      <c r="J114" s="11"/>
      <c r="K114" s="11"/>
      <c r="L114" s="11"/>
      <c r="M114" s="11"/>
      <c r="N114" s="11"/>
      <c r="O114" s="11"/>
      <c r="P114" s="11"/>
      <c r="Q114" s="11"/>
      <c r="R114" s="11"/>
      <c r="S114" s="11"/>
      <c r="T114" s="11"/>
      <c r="U114" s="11"/>
      <c r="V114" s="11"/>
      <c r="W114" s="11"/>
      <c r="X114" s="11"/>
      <c r="Y114" s="11"/>
      <c r="Z114" s="11"/>
    </row>
    <row r="115" spans="2:26" ht="12.75" hidden="1" customHeight="1" x14ac:dyDescent="0.35">
      <c r="B115" s="11"/>
      <c r="C115" s="11">
        <v>13</v>
      </c>
      <c r="D115" s="28" t="str">
        <f t="shared" si="1"/>
        <v/>
      </c>
      <c r="E115" s="11" t="b">
        <f>OR(D115=D$104,D115=D$105,D115=D$106,D115=D$107,D115=D$108,D115=D$109,D115=D$110,D115=D$111,D115=D$112,D115=D$113,D115=D$114,D115=D$103,D115=D$116)</f>
        <v>1</v>
      </c>
      <c r="F115" s="11"/>
      <c r="G115" s="57"/>
      <c r="H115" s="11"/>
      <c r="I115" s="11"/>
      <c r="J115" s="11"/>
      <c r="K115" s="11"/>
      <c r="L115" s="11"/>
      <c r="M115" s="11"/>
      <c r="N115" s="11"/>
      <c r="O115" s="11"/>
      <c r="P115" s="11"/>
      <c r="Q115" s="11"/>
      <c r="R115" s="11"/>
      <c r="S115" s="11"/>
      <c r="T115" s="11"/>
      <c r="U115" s="11"/>
      <c r="V115" s="11"/>
      <c r="W115" s="11"/>
      <c r="X115" s="11"/>
      <c r="Y115" s="11"/>
      <c r="Z115" s="11"/>
    </row>
    <row r="116" spans="2:26" ht="12.75" hidden="1" customHeight="1" x14ac:dyDescent="0.35">
      <c r="B116" s="11"/>
      <c r="C116" s="11">
        <v>14</v>
      </c>
      <c r="D116" s="28" t="str">
        <f t="shared" si="1"/>
        <v/>
      </c>
      <c r="E116" s="11" t="b">
        <f>OR(D116=D$104,D116=D$105,D116=D$106,D116=D$107,D116=D$108,D116=D$109,D116=D$110,D116=D$111,D116=D$112,D116=D$113,D116=D$114,D116=D$115,D116=D$103)</f>
        <v>1</v>
      </c>
      <c r="F116" s="11"/>
      <c r="G116" s="57"/>
      <c r="H116" s="11"/>
      <c r="I116" s="11"/>
      <c r="J116" s="11"/>
      <c r="K116" s="11"/>
      <c r="L116" s="11"/>
      <c r="M116" s="11"/>
      <c r="N116" s="11"/>
      <c r="O116" s="11"/>
      <c r="P116" s="11"/>
      <c r="Q116" s="11"/>
      <c r="R116" s="11"/>
      <c r="S116" s="11"/>
      <c r="T116" s="11"/>
      <c r="U116" s="11"/>
      <c r="V116" s="11"/>
      <c r="W116" s="11"/>
      <c r="X116" s="11"/>
      <c r="Y116" s="11"/>
      <c r="Z116" s="11"/>
    </row>
    <row r="117" spans="2:26" ht="12.75" hidden="1" customHeight="1" x14ac:dyDescent="0.35">
      <c r="B117" s="11"/>
      <c r="C117" s="11"/>
      <c r="D117" s="28"/>
      <c r="E117" s="21" t="b">
        <f>OR(E103=TRUE,E104=TRUE,E105=TRUE,E106=TRUE,E107=TRUE,E108=TRUE,E109=TRUE,E110=TRUE,E111=TRUE,E112=TRUE,E113=TRUE,E114=TRUE,E115=TRUE,E116=TRUE)</f>
        <v>1</v>
      </c>
      <c r="F117" s="11"/>
      <c r="G117" s="57"/>
      <c r="H117" s="11"/>
      <c r="I117" s="11"/>
      <c r="J117" s="11"/>
      <c r="K117" s="11"/>
      <c r="L117" s="11"/>
      <c r="M117" s="11"/>
      <c r="N117" s="11"/>
      <c r="O117" s="11"/>
      <c r="P117" s="11"/>
      <c r="Q117" s="11"/>
      <c r="R117" s="11"/>
      <c r="S117" s="11"/>
      <c r="T117" s="11"/>
      <c r="U117" s="11"/>
      <c r="V117" s="11"/>
      <c r="W117" s="11"/>
      <c r="X117" s="11"/>
      <c r="Y117" s="11"/>
      <c r="Z117" s="11"/>
    </row>
    <row r="118" spans="2:26" ht="12.75" hidden="1" customHeight="1" x14ac:dyDescent="0.35">
      <c r="B118" s="11"/>
      <c r="C118" s="11"/>
      <c r="D118" s="58"/>
      <c r="E118" s="59" t="str">
        <f>IF(E117=FALSE,"OK","XXX")</f>
        <v>XXX</v>
      </c>
      <c r="F118" s="60"/>
      <c r="G118" s="61"/>
      <c r="H118" s="11"/>
      <c r="I118" s="11"/>
      <c r="J118" s="11"/>
      <c r="K118" s="11"/>
      <c r="L118" s="11"/>
      <c r="M118" s="11"/>
      <c r="N118" s="11"/>
      <c r="O118" s="11"/>
      <c r="P118" s="11"/>
      <c r="Q118" s="11"/>
      <c r="R118" s="11"/>
      <c r="S118" s="11"/>
      <c r="T118" s="11"/>
      <c r="U118" s="11"/>
      <c r="V118" s="11"/>
      <c r="W118" s="11"/>
      <c r="X118" s="11"/>
      <c r="Y118" s="11"/>
      <c r="Z118" s="11"/>
    </row>
    <row r="119" spans="2:26" ht="12.75" hidden="1" customHeight="1" x14ac:dyDescent="0.35">
      <c r="B119" s="11"/>
      <c r="C119" s="11"/>
      <c r="D119" s="11"/>
      <c r="E119" s="32"/>
      <c r="F119" s="11"/>
      <c r="G119" s="11"/>
      <c r="H119" s="11"/>
      <c r="I119" s="11"/>
      <c r="J119" s="11"/>
      <c r="K119" s="11"/>
      <c r="L119" s="11"/>
      <c r="M119" s="11"/>
      <c r="N119" s="11"/>
      <c r="O119" s="11"/>
      <c r="P119" s="11"/>
      <c r="Q119" s="11"/>
      <c r="R119" s="11"/>
      <c r="S119" s="11"/>
      <c r="T119" s="11"/>
      <c r="U119" s="11"/>
      <c r="V119" s="11"/>
      <c r="W119" s="11"/>
      <c r="X119" s="11"/>
      <c r="Y119" s="11"/>
      <c r="Z119" s="11"/>
    </row>
    <row r="120" spans="2:26" ht="12.75" hidden="1" customHeight="1" x14ac:dyDescent="0.35">
      <c r="B120" s="11"/>
      <c r="C120" s="11"/>
      <c r="D120" s="53" t="s">
        <v>636</v>
      </c>
      <c r="E120" s="54"/>
      <c r="F120" s="55"/>
      <c r="G120" s="56"/>
      <c r="H120" s="11"/>
      <c r="I120" s="11"/>
      <c r="J120" s="11"/>
      <c r="K120" s="11"/>
      <c r="L120" s="11"/>
      <c r="M120" s="11"/>
      <c r="N120" s="11"/>
      <c r="O120" s="11"/>
      <c r="P120" s="11"/>
      <c r="Q120" s="11"/>
      <c r="R120" s="11"/>
      <c r="S120" s="11"/>
      <c r="T120" s="11"/>
      <c r="U120" s="11"/>
      <c r="V120" s="11"/>
      <c r="W120" s="11"/>
      <c r="X120" s="11"/>
      <c r="Y120" s="11"/>
      <c r="Z120" s="11"/>
    </row>
    <row r="121" spans="2:26" ht="12.75" hidden="1" customHeight="1" x14ac:dyDescent="0.35">
      <c r="B121" s="11"/>
      <c r="C121" s="11"/>
      <c r="D121" s="62" t="str">
        <f t="shared" ref="D121:D134" si="2">RIGHT(D3,2)</f>
        <v/>
      </c>
      <c r="E121" s="11" t="b">
        <f>OR(G121=9,G121=8)</f>
        <v>0</v>
      </c>
      <c r="F121" s="11" t="str">
        <f t="shared" ref="F121:F134" si="3">LEFT(D121,1)</f>
        <v/>
      </c>
      <c r="G121" s="57" t="str">
        <f t="shared" ref="G121:G134" si="4">IF(ISERROR(10-F121),"",10-F121)</f>
        <v/>
      </c>
      <c r="H121" s="11"/>
      <c r="I121" s="11"/>
      <c r="J121" s="11"/>
      <c r="K121" s="11"/>
      <c r="L121" s="11"/>
      <c r="M121" s="11"/>
      <c r="N121" s="11"/>
      <c r="O121" s="11"/>
      <c r="P121" s="11"/>
      <c r="Q121" s="11"/>
      <c r="R121" s="11"/>
      <c r="S121" s="11"/>
      <c r="T121" s="11"/>
      <c r="U121" s="11"/>
      <c r="V121" s="11"/>
      <c r="W121" s="11"/>
      <c r="X121" s="11"/>
      <c r="Y121" s="11"/>
      <c r="Z121" s="11"/>
    </row>
    <row r="122" spans="2:26" s="11" customFormat="1" ht="12.75" hidden="1" customHeight="1" x14ac:dyDescent="0.35">
      <c r="D122" s="62" t="str">
        <f t="shared" si="2"/>
        <v/>
      </c>
      <c r="E122" s="11" t="b">
        <f>OR(G122=7,G122=6)</f>
        <v>0</v>
      </c>
      <c r="F122" s="11" t="str">
        <f t="shared" si="3"/>
        <v/>
      </c>
      <c r="G122" s="57" t="str">
        <f t="shared" si="4"/>
        <v/>
      </c>
    </row>
    <row r="123" spans="2:26" s="11" customFormat="1" ht="12.75" hidden="1" customHeight="1" x14ac:dyDescent="0.35">
      <c r="D123" s="62" t="str">
        <f t="shared" si="2"/>
        <v/>
      </c>
      <c r="E123" s="11" t="b">
        <f>OR(G123=7,G123=6)</f>
        <v>0</v>
      </c>
      <c r="F123" s="11" t="str">
        <f t="shared" si="3"/>
        <v/>
      </c>
      <c r="G123" s="57" t="str">
        <f t="shared" si="4"/>
        <v/>
      </c>
    </row>
    <row r="124" spans="2:26" s="11" customFormat="1" ht="12.75" hidden="1" customHeight="1" x14ac:dyDescent="0.35">
      <c r="D124" s="62" t="str">
        <f t="shared" si="2"/>
        <v/>
      </c>
      <c r="E124" s="11" t="b">
        <f>OR(G124=7,G124=6)</f>
        <v>0</v>
      </c>
      <c r="F124" s="11" t="str">
        <f t="shared" si="3"/>
        <v/>
      </c>
      <c r="G124" s="57" t="str">
        <f t="shared" si="4"/>
        <v/>
      </c>
    </row>
    <row r="125" spans="2:26" s="11" customFormat="1" ht="12.75" hidden="1" customHeight="1" x14ac:dyDescent="0.35">
      <c r="D125" s="62" t="str">
        <f t="shared" si="2"/>
        <v/>
      </c>
      <c r="E125" s="11" t="b">
        <f>OR(G125=7,G125=6)</f>
        <v>0</v>
      </c>
      <c r="F125" s="11" t="str">
        <f t="shared" si="3"/>
        <v/>
      </c>
      <c r="G125" s="57" t="str">
        <f t="shared" si="4"/>
        <v/>
      </c>
    </row>
    <row r="126" spans="2:26" s="11" customFormat="1" ht="12.75" hidden="1" customHeight="1" x14ac:dyDescent="0.35">
      <c r="D126" s="62" t="str">
        <f t="shared" si="2"/>
        <v/>
      </c>
      <c r="E126" s="11" t="b">
        <f>OR(G126=5,G126=4)</f>
        <v>0</v>
      </c>
      <c r="F126" s="11" t="str">
        <f t="shared" si="3"/>
        <v/>
      </c>
      <c r="G126" s="57" t="str">
        <f t="shared" si="4"/>
        <v/>
      </c>
    </row>
    <row r="127" spans="2:26" s="11" customFormat="1" ht="12.75" hidden="1" customHeight="1" x14ac:dyDescent="0.35">
      <c r="D127" s="62" t="str">
        <f t="shared" si="2"/>
        <v/>
      </c>
      <c r="E127" s="11" t="b">
        <f>OR(G127=5,G127=4)</f>
        <v>0</v>
      </c>
      <c r="F127" s="11" t="str">
        <f t="shared" si="3"/>
        <v/>
      </c>
      <c r="G127" s="57" t="str">
        <f t="shared" si="4"/>
        <v/>
      </c>
    </row>
    <row r="128" spans="2:26" s="11" customFormat="1" ht="12.75" hidden="1" customHeight="1" x14ac:dyDescent="0.35">
      <c r="D128" s="62" t="str">
        <f t="shared" si="2"/>
        <v/>
      </c>
      <c r="E128" s="11" t="b">
        <f>OR(G128=5,G128=4)</f>
        <v>0</v>
      </c>
      <c r="F128" s="11" t="str">
        <f t="shared" si="3"/>
        <v/>
      </c>
      <c r="G128" s="57" t="str">
        <f t="shared" si="4"/>
        <v/>
      </c>
    </row>
    <row r="129" spans="1:74" s="11" customFormat="1" ht="12.75" hidden="1" customHeight="1" x14ac:dyDescent="0.35">
      <c r="D129" s="62" t="str">
        <f t="shared" si="2"/>
        <v/>
      </c>
      <c r="E129" s="11" t="b">
        <f>OR(G129=3,G129=2)</f>
        <v>0</v>
      </c>
      <c r="F129" s="11" t="str">
        <f t="shared" si="3"/>
        <v/>
      </c>
      <c r="G129" s="57" t="str">
        <f t="shared" si="4"/>
        <v/>
      </c>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row>
    <row r="130" spans="1:74" s="11" customFormat="1" ht="12.75" hidden="1" customHeight="1" x14ac:dyDescent="0.35">
      <c r="D130" s="62" t="str">
        <f t="shared" si="2"/>
        <v/>
      </c>
      <c r="E130" s="11" t="b">
        <f>OR(G130=3,G130=2)</f>
        <v>0</v>
      </c>
      <c r="F130" s="11" t="str">
        <f t="shared" si="3"/>
        <v/>
      </c>
      <c r="G130" s="57" t="str">
        <f t="shared" si="4"/>
        <v/>
      </c>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row>
    <row r="131" spans="1:74" s="11" customFormat="1" ht="12.75" hidden="1" customHeight="1" x14ac:dyDescent="0.35">
      <c r="D131" s="62" t="str">
        <f t="shared" si="2"/>
        <v/>
      </c>
      <c r="E131" s="11" t="b">
        <f>OR(G131=3,G131=2)</f>
        <v>0</v>
      </c>
      <c r="F131" s="11" t="str">
        <f t="shared" si="3"/>
        <v/>
      </c>
      <c r="G131" s="57" t="str">
        <f t="shared" si="4"/>
        <v/>
      </c>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row>
    <row r="132" spans="1:74" ht="12.75" hidden="1" customHeight="1" x14ac:dyDescent="0.35">
      <c r="B132" s="11"/>
      <c r="C132" s="11"/>
      <c r="D132" s="62" t="str">
        <f t="shared" si="2"/>
        <v/>
      </c>
      <c r="E132" s="11" t="b">
        <f>OR(G132=7,G132=6)</f>
        <v>0</v>
      </c>
      <c r="F132" s="11" t="str">
        <f t="shared" si="3"/>
        <v/>
      </c>
      <c r="G132" s="57" t="str">
        <f t="shared" si="4"/>
        <v/>
      </c>
      <c r="H132" s="11"/>
      <c r="I132" s="11"/>
      <c r="J132" s="11"/>
      <c r="K132" s="11"/>
      <c r="L132" s="11"/>
      <c r="M132" s="11"/>
      <c r="N132" s="11"/>
      <c r="O132" s="11"/>
      <c r="P132" s="11"/>
      <c r="Q132" s="11"/>
      <c r="R132" s="11"/>
      <c r="S132" s="11"/>
      <c r="T132" s="11"/>
      <c r="U132" s="11"/>
      <c r="V132" s="11"/>
      <c r="W132" s="11"/>
      <c r="X132" s="11"/>
      <c r="Y132" s="11"/>
      <c r="Z132" s="11"/>
    </row>
    <row r="133" spans="1:74" ht="12.75" hidden="1" customHeight="1" x14ac:dyDescent="0.35">
      <c r="B133" s="11"/>
      <c r="C133" s="11"/>
      <c r="D133" s="62" t="str">
        <f t="shared" si="2"/>
        <v/>
      </c>
      <c r="E133" s="11" t="b">
        <f>OR(G133=5,G133=4)</f>
        <v>0</v>
      </c>
      <c r="F133" s="11" t="str">
        <f t="shared" si="3"/>
        <v/>
      </c>
      <c r="G133" s="57" t="str">
        <f t="shared" si="4"/>
        <v/>
      </c>
      <c r="H133" s="11"/>
      <c r="I133" s="11"/>
      <c r="J133" s="11"/>
      <c r="K133" s="11"/>
      <c r="L133" s="11"/>
      <c r="M133" s="11"/>
      <c r="N133" s="11"/>
      <c r="O133" s="11"/>
      <c r="P133" s="11"/>
      <c r="Q133" s="11"/>
      <c r="R133" s="11"/>
      <c r="S133" s="11"/>
      <c r="T133" s="11"/>
      <c r="U133" s="11"/>
      <c r="V133" s="11"/>
      <c r="W133" s="11"/>
      <c r="X133" s="11"/>
      <c r="Y133" s="11"/>
      <c r="Z133" s="11"/>
    </row>
    <row r="134" spans="1:74" ht="12.75" hidden="1" customHeight="1" x14ac:dyDescent="0.35">
      <c r="B134" s="11"/>
      <c r="C134" s="11"/>
      <c r="D134" s="62" t="str">
        <f t="shared" si="2"/>
        <v/>
      </c>
      <c r="E134" s="11" t="b">
        <f>OR(G134=3,G134=2)</f>
        <v>0</v>
      </c>
      <c r="F134" s="11" t="str">
        <f t="shared" si="3"/>
        <v/>
      </c>
      <c r="G134" s="57" t="str">
        <f t="shared" si="4"/>
        <v/>
      </c>
      <c r="H134" s="11"/>
      <c r="I134" s="11"/>
      <c r="J134" s="11"/>
      <c r="K134" s="11"/>
      <c r="L134" s="11"/>
      <c r="M134" s="11"/>
      <c r="N134" s="11"/>
      <c r="O134" s="11"/>
      <c r="P134" s="11"/>
      <c r="Q134" s="11"/>
      <c r="R134" s="11"/>
      <c r="S134" s="11"/>
      <c r="T134" s="11"/>
      <c r="U134" s="11"/>
      <c r="V134" s="11"/>
      <c r="W134" s="11"/>
      <c r="X134" s="11"/>
      <c r="Y134" s="11"/>
      <c r="Z134" s="11"/>
    </row>
    <row r="135" spans="1:74" ht="12.75" hidden="1" customHeight="1" x14ac:dyDescent="0.35">
      <c r="B135" s="11"/>
      <c r="C135" s="11"/>
      <c r="D135" s="28"/>
      <c r="E135" s="21" t="b">
        <f>OR(E121=FALSE,E122=FALSE,E123=FALSE,E124=FALSE,E125=FALSE,E126=FALSE,E127=FALSE,E128=FALSE,E129=FALSE,E130=FALSE,E131=FALSE,E132=FALSE,E133=FALSE,E134=FALSE)</f>
        <v>1</v>
      </c>
      <c r="F135" s="11"/>
      <c r="G135" s="57"/>
      <c r="H135" s="11"/>
      <c r="I135" s="11"/>
      <c r="J135" s="11"/>
      <c r="K135" s="11"/>
      <c r="L135" s="11"/>
      <c r="M135" s="11"/>
      <c r="N135" s="11"/>
      <c r="O135" s="11"/>
      <c r="P135" s="11"/>
      <c r="Q135" s="11"/>
      <c r="R135" s="11"/>
      <c r="S135" s="11"/>
      <c r="T135" s="11"/>
      <c r="U135" s="11"/>
      <c r="V135" s="11"/>
      <c r="W135" s="11"/>
      <c r="X135" s="11"/>
      <c r="Y135" s="11"/>
      <c r="Z135" s="11"/>
    </row>
    <row r="136" spans="1:74" ht="12.75" hidden="1" customHeight="1" x14ac:dyDescent="0.35">
      <c r="B136" s="11"/>
      <c r="C136" s="11"/>
      <c r="D136" s="58"/>
      <c r="E136" s="59" t="str">
        <f>IF(E135=FALSE,"OK","XXX")</f>
        <v>XXX</v>
      </c>
      <c r="F136" s="60"/>
      <c r="G136" s="61"/>
      <c r="H136" s="11"/>
      <c r="I136" s="11"/>
      <c r="J136" s="11"/>
      <c r="K136" s="11"/>
      <c r="L136" s="11"/>
      <c r="M136" s="11"/>
      <c r="N136" s="11"/>
      <c r="O136" s="11"/>
      <c r="P136" s="11"/>
      <c r="Q136" s="11"/>
      <c r="R136" s="11"/>
      <c r="S136" s="11"/>
      <c r="T136" s="11"/>
      <c r="U136" s="11"/>
      <c r="V136" s="11"/>
      <c r="W136" s="11"/>
      <c r="X136" s="11"/>
      <c r="Y136" s="11"/>
      <c r="Z136" s="11"/>
    </row>
    <row r="137" spans="1:74" ht="12.75" hidden="1" customHeight="1" x14ac:dyDescent="0.35">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row>
    <row r="138" spans="1:74" hidden="1" x14ac:dyDescent="0.35">
      <c r="C138" s="11"/>
      <c r="I138" s="11"/>
      <c r="J138" s="11"/>
      <c r="K138" s="11"/>
      <c r="L138" s="11"/>
      <c r="M138" s="11"/>
      <c r="N138" s="11"/>
      <c r="O138" s="11"/>
      <c r="P138" s="11"/>
      <c r="Q138" s="11"/>
      <c r="R138" s="11"/>
      <c r="S138" s="11"/>
      <c r="T138" s="11"/>
      <c r="U138" s="11"/>
      <c r="V138" s="11"/>
      <c r="W138" s="11"/>
      <c r="X138" s="11"/>
      <c r="Y138" s="11"/>
      <c r="Z138" s="11"/>
    </row>
    <row r="139" spans="1:74" s="11" customFormat="1" hidden="1" x14ac:dyDescent="0.35">
      <c r="B139" s="1"/>
      <c r="C139" s="1"/>
      <c r="D139" s="1"/>
    </row>
    <row r="140" spans="1:74" hidden="1" x14ac:dyDescent="0.35">
      <c r="A140" s="1"/>
      <c r="AA140" s="1"/>
      <c r="AB140" s="1"/>
      <c r="AC140" s="1"/>
      <c r="AD140" s="1"/>
      <c r="AE140" s="1"/>
      <c r="AF140" s="1"/>
      <c r="AG140" s="1"/>
      <c r="AH140" s="1"/>
      <c r="AI140" s="1"/>
      <c r="AJ140" s="1"/>
      <c r="AK140" s="1"/>
      <c r="AL140" s="1"/>
      <c r="AM140" s="1"/>
      <c r="AN140" s="1"/>
      <c r="AO140" s="1"/>
      <c r="AP140" s="1"/>
      <c r="AQ140" s="1"/>
      <c r="AR140" s="1"/>
      <c r="AS140" s="1"/>
    </row>
    <row r="141" spans="1:74" x14ac:dyDescent="0.35">
      <c r="A141" s="1"/>
      <c r="AA141" s="1"/>
      <c r="AB141" s="1"/>
      <c r="AC141" s="1"/>
      <c r="AD141" s="1"/>
      <c r="AE141" s="1"/>
      <c r="AF141" s="1"/>
      <c r="AG141" s="1"/>
      <c r="AH141" s="1"/>
      <c r="AI141" s="1"/>
      <c r="AJ141" s="1"/>
      <c r="AK141" s="1"/>
      <c r="AL141" s="1"/>
      <c r="AM141" s="1"/>
      <c r="AN141" s="1"/>
      <c r="AO141" s="1"/>
      <c r="AP141" s="1"/>
      <c r="AQ141" s="1"/>
      <c r="AR141" s="1"/>
      <c r="AS141" s="1"/>
    </row>
    <row r="142" spans="1:74" x14ac:dyDescent="0.35">
      <c r="A142" s="1"/>
      <c r="AA142" s="1"/>
      <c r="AB142" s="1"/>
      <c r="AC142" s="1"/>
      <c r="AD142" s="1"/>
      <c r="AE142" s="1"/>
      <c r="AF142" s="1"/>
      <c r="AG142" s="1"/>
      <c r="AH142" s="1"/>
      <c r="AI142" s="1"/>
      <c r="AJ142" s="1"/>
      <c r="AK142" s="1"/>
      <c r="AL142" s="1"/>
      <c r="AM142" s="1"/>
      <c r="AN142" s="1"/>
      <c r="AO142" s="1"/>
      <c r="AP142" s="1"/>
      <c r="AQ142" s="1"/>
      <c r="AR142" s="1"/>
      <c r="AS142" s="1"/>
    </row>
    <row r="143" spans="1:74" x14ac:dyDescent="0.35">
      <c r="A143" s="1"/>
      <c r="AA143" s="1"/>
      <c r="AB143" s="1"/>
      <c r="AC143" s="1"/>
      <c r="AD143" s="1"/>
      <c r="AE143" s="1"/>
      <c r="AF143" s="1"/>
      <c r="AG143" s="1"/>
      <c r="AH143" s="1"/>
      <c r="AI143" s="1"/>
      <c r="AJ143" s="1"/>
      <c r="AK143" s="1"/>
      <c r="AL143" s="1"/>
      <c r="AM143" s="1"/>
      <c r="AN143" s="1"/>
      <c r="AO143" s="1"/>
      <c r="AP143" s="1"/>
      <c r="AQ143" s="1"/>
      <c r="AR143" s="1"/>
      <c r="AS143" s="1"/>
    </row>
    <row r="144" spans="1:74" x14ac:dyDescent="0.35">
      <c r="A144" s="1"/>
      <c r="AA144" s="1"/>
      <c r="AB144" s="1"/>
      <c r="AC144" s="1"/>
      <c r="AD144" s="1"/>
      <c r="AE144" s="1"/>
      <c r="AF144" s="1"/>
      <c r="AG144" s="1"/>
      <c r="AH144" s="1"/>
      <c r="AI144" s="1"/>
      <c r="AJ144" s="1"/>
      <c r="AK144" s="1"/>
      <c r="AL144" s="1"/>
      <c r="AM144" s="1"/>
      <c r="AN144" s="1"/>
      <c r="AO144" s="1"/>
      <c r="AP144" s="1"/>
      <c r="AQ144" s="1"/>
      <c r="AR144" s="1"/>
      <c r="AS144" s="1"/>
    </row>
    <row r="145" spans="2:6" s="1" customFormat="1" x14ac:dyDescent="0.35"/>
    <row r="146" spans="2:6" s="1" customFormat="1" x14ac:dyDescent="0.35"/>
    <row r="147" spans="2:6" s="1" customFormat="1" x14ac:dyDescent="0.35"/>
    <row r="148" spans="2:6" s="63" customFormat="1" x14ac:dyDescent="0.35"/>
    <row r="149" spans="2:6" s="63" customFormat="1" x14ac:dyDescent="0.35">
      <c r="B149" s="63" t="s">
        <v>637</v>
      </c>
      <c r="E149" s="63" t="s">
        <v>637</v>
      </c>
      <c r="F149" s="63" t="s">
        <v>637</v>
      </c>
    </row>
    <row r="150" spans="2:6" s="63" customFormat="1" x14ac:dyDescent="0.35">
      <c r="B150" s="63" t="s">
        <v>638</v>
      </c>
      <c r="C150" s="64"/>
      <c r="E150" s="63" t="s">
        <v>639</v>
      </c>
      <c r="F150" s="63" t="s">
        <v>640</v>
      </c>
    </row>
    <row r="151" spans="2:6" s="63" customFormat="1" x14ac:dyDescent="0.35">
      <c r="B151" s="63" t="s">
        <v>3</v>
      </c>
      <c r="C151" s="64"/>
      <c r="E151" s="63" t="s">
        <v>641</v>
      </c>
      <c r="F151" s="63" t="s">
        <v>642</v>
      </c>
    </row>
    <row r="152" spans="2:6" s="63" customFormat="1" x14ac:dyDescent="0.35">
      <c r="B152" s="63" t="s">
        <v>56</v>
      </c>
      <c r="C152" s="64"/>
      <c r="E152" s="63" t="s">
        <v>643</v>
      </c>
      <c r="F152" s="63" t="s">
        <v>644</v>
      </c>
    </row>
    <row r="153" spans="2:6" s="63" customFormat="1" x14ac:dyDescent="0.35">
      <c r="B153" s="63" t="s">
        <v>645</v>
      </c>
      <c r="C153" s="64"/>
      <c r="E153" s="63" t="s">
        <v>646</v>
      </c>
      <c r="F153" s="63" t="s">
        <v>647</v>
      </c>
    </row>
    <row r="154" spans="2:6" s="63" customFormat="1" x14ac:dyDescent="0.35">
      <c r="B154" s="63" t="s">
        <v>106</v>
      </c>
      <c r="C154" s="64"/>
      <c r="E154" s="63" t="s">
        <v>648</v>
      </c>
      <c r="F154" s="63" t="s">
        <v>649</v>
      </c>
    </row>
    <row r="155" spans="2:6" s="63" customFormat="1" x14ac:dyDescent="0.35">
      <c r="B155" s="63" t="s">
        <v>184</v>
      </c>
      <c r="C155" s="64"/>
      <c r="E155" s="63" t="s">
        <v>650</v>
      </c>
    </row>
    <row r="156" spans="2:6" s="63" customFormat="1" x14ac:dyDescent="0.35">
      <c r="B156" s="63" t="s">
        <v>222</v>
      </c>
      <c r="C156" s="64"/>
      <c r="E156" s="63" t="s">
        <v>651</v>
      </c>
    </row>
    <row r="157" spans="2:6" s="63" customFormat="1" x14ac:dyDescent="0.35">
      <c r="B157" s="63" t="s">
        <v>258</v>
      </c>
      <c r="C157" s="64"/>
      <c r="E157" s="63" t="s">
        <v>652</v>
      </c>
    </row>
    <row r="158" spans="2:6" s="63" customFormat="1" x14ac:dyDescent="0.35">
      <c r="B158" s="63" t="s">
        <v>289</v>
      </c>
      <c r="C158" s="64"/>
      <c r="E158" s="63" t="s">
        <v>653</v>
      </c>
    </row>
    <row r="159" spans="2:6" s="63" customFormat="1" x14ac:dyDescent="0.35">
      <c r="B159" s="63" t="s">
        <v>330</v>
      </c>
      <c r="C159" s="64"/>
      <c r="E159" s="63" t="s">
        <v>654</v>
      </c>
    </row>
    <row r="160" spans="2:6" s="63" customFormat="1" x14ac:dyDescent="0.35">
      <c r="B160" s="63" t="s">
        <v>655</v>
      </c>
      <c r="C160" s="64"/>
      <c r="E160" s="63" t="s">
        <v>656</v>
      </c>
    </row>
    <row r="161" spans="2:5" s="63" customFormat="1" x14ac:dyDescent="0.35">
      <c r="B161" s="63" t="s">
        <v>657</v>
      </c>
      <c r="C161" s="64"/>
      <c r="E161" s="63" t="s">
        <v>658</v>
      </c>
    </row>
    <row r="162" spans="2:5" s="63" customFormat="1" x14ac:dyDescent="0.35">
      <c r="B162" s="63" t="s">
        <v>659</v>
      </c>
      <c r="C162" s="64"/>
    </row>
    <row r="163" spans="2:5" s="63" customFormat="1" x14ac:dyDescent="0.35">
      <c r="B163" s="63" t="s">
        <v>441</v>
      </c>
      <c r="C163" s="64"/>
    </row>
    <row r="164" spans="2:5" s="63" customFormat="1" x14ac:dyDescent="0.35">
      <c r="B164" s="63" t="s">
        <v>481</v>
      </c>
      <c r="C164" s="64"/>
    </row>
    <row r="165" spans="2:5" s="63" customFormat="1" x14ac:dyDescent="0.35">
      <c r="B165" s="63" t="s">
        <v>521</v>
      </c>
      <c r="C165" s="64"/>
    </row>
    <row r="166" spans="2:5" s="63" customFormat="1" x14ac:dyDescent="0.35">
      <c r="B166" s="63" t="s">
        <v>660</v>
      </c>
      <c r="C166" s="64"/>
    </row>
    <row r="167" spans="2:5" s="63" customFormat="1" x14ac:dyDescent="0.35">
      <c r="B167" s="63" t="s">
        <v>661</v>
      </c>
      <c r="C167" s="64"/>
    </row>
    <row r="168" spans="2:5" s="63" customFormat="1" x14ac:dyDescent="0.35">
      <c r="B168" s="63" t="s">
        <v>662</v>
      </c>
      <c r="C168" s="64"/>
    </row>
    <row r="169" spans="2:5" s="63" customFormat="1" x14ac:dyDescent="0.35"/>
    <row r="170" spans="2:5" s="1" customFormat="1" x14ac:dyDescent="0.35"/>
    <row r="171" spans="2:5" s="1" customFormat="1" x14ac:dyDescent="0.35"/>
    <row r="172" spans="2:5" s="1" customFormat="1" x14ac:dyDescent="0.35"/>
    <row r="173" spans="2:5" s="1" customFormat="1" x14ac:dyDescent="0.35"/>
    <row r="174" spans="2:5" s="1" customFormat="1" x14ac:dyDescent="0.35"/>
    <row r="175" spans="2:5" s="1" customFormat="1" x14ac:dyDescent="0.35"/>
    <row r="176" spans="2:5" s="1" customFormat="1" x14ac:dyDescent="0.35"/>
    <row r="177" spans="1:45" x14ac:dyDescent="0.35">
      <c r="A177" s="1"/>
      <c r="AA177" s="1"/>
      <c r="AB177" s="1"/>
      <c r="AC177" s="1"/>
      <c r="AD177" s="1"/>
      <c r="AE177" s="1"/>
      <c r="AF177" s="1"/>
      <c r="AG177" s="1"/>
      <c r="AH177" s="1"/>
      <c r="AI177" s="1"/>
      <c r="AJ177" s="1"/>
      <c r="AK177" s="1"/>
      <c r="AL177" s="1"/>
      <c r="AM177" s="1"/>
      <c r="AN177" s="1"/>
      <c r="AO177" s="1"/>
      <c r="AP177" s="1"/>
      <c r="AQ177" s="1"/>
      <c r="AR177" s="1"/>
      <c r="AS177" s="1"/>
    </row>
    <row r="178" spans="1:45" x14ac:dyDescent="0.35">
      <c r="A178" s="1"/>
      <c r="AA178" s="1"/>
      <c r="AB178" s="1"/>
      <c r="AC178" s="1"/>
      <c r="AD178" s="1"/>
      <c r="AE178" s="1"/>
      <c r="AF178" s="1"/>
      <c r="AG178" s="1"/>
      <c r="AH178" s="1"/>
      <c r="AI178" s="1"/>
      <c r="AJ178" s="1"/>
      <c r="AK178" s="1"/>
      <c r="AL178" s="1"/>
      <c r="AM178" s="1"/>
      <c r="AN178" s="1"/>
      <c r="AO178" s="1"/>
      <c r="AP178" s="1"/>
      <c r="AQ178" s="1"/>
      <c r="AR178" s="1"/>
      <c r="AS178" s="1"/>
    </row>
    <row r="179" spans="1:45" x14ac:dyDescent="0.35">
      <c r="A179" s="1"/>
      <c r="AA179" s="1"/>
      <c r="AB179" s="1"/>
      <c r="AC179" s="1"/>
      <c r="AD179" s="1"/>
      <c r="AE179" s="1"/>
      <c r="AF179" s="1"/>
      <c r="AG179" s="1"/>
      <c r="AH179" s="1"/>
      <c r="AI179" s="1"/>
      <c r="AJ179" s="1"/>
      <c r="AK179" s="1"/>
      <c r="AL179" s="1"/>
      <c r="AM179" s="1"/>
      <c r="AN179" s="1"/>
      <c r="AO179" s="1"/>
      <c r="AP179" s="1"/>
      <c r="AQ179" s="1"/>
      <c r="AR179" s="1"/>
      <c r="AS179" s="1"/>
    </row>
    <row r="180" spans="1:45" x14ac:dyDescent="0.35">
      <c r="A180" s="1"/>
      <c r="AA180" s="1"/>
      <c r="AB180" s="1"/>
      <c r="AC180" s="1"/>
      <c r="AD180" s="1"/>
      <c r="AE180" s="1"/>
      <c r="AF180" s="1"/>
      <c r="AG180" s="1"/>
      <c r="AH180" s="1"/>
      <c r="AI180" s="1"/>
      <c r="AJ180" s="1"/>
      <c r="AK180" s="1"/>
      <c r="AL180" s="1"/>
      <c r="AM180" s="1"/>
      <c r="AN180" s="1"/>
      <c r="AO180" s="1"/>
      <c r="AP180" s="1"/>
      <c r="AQ180" s="1"/>
      <c r="AR180" s="1"/>
      <c r="AS180" s="1"/>
    </row>
    <row r="181" spans="1:45" x14ac:dyDescent="0.35">
      <c r="A181" s="1"/>
      <c r="AA181" s="1"/>
      <c r="AB181" s="1"/>
      <c r="AC181" s="1"/>
      <c r="AD181" s="1"/>
      <c r="AE181" s="1"/>
      <c r="AF181" s="1"/>
      <c r="AG181" s="1"/>
      <c r="AH181" s="1"/>
      <c r="AI181" s="1"/>
      <c r="AJ181" s="1"/>
      <c r="AK181" s="1"/>
      <c r="AL181" s="1"/>
      <c r="AM181" s="1"/>
      <c r="AN181" s="1"/>
      <c r="AO181" s="1"/>
      <c r="AP181" s="1"/>
      <c r="AQ181" s="1"/>
      <c r="AR181" s="1"/>
      <c r="AS181" s="1"/>
    </row>
    <row r="182" spans="1:45" x14ac:dyDescent="0.35">
      <c r="A182" s="1"/>
      <c r="AA182" s="1"/>
      <c r="AB182" s="1"/>
      <c r="AC182" s="1"/>
      <c r="AD182" s="1"/>
      <c r="AE182" s="1"/>
      <c r="AF182" s="1"/>
      <c r="AG182" s="1"/>
      <c r="AH182" s="1"/>
      <c r="AI182" s="1"/>
      <c r="AJ182" s="1"/>
      <c r="AK182" s="1"/>
      <c r="AL182" s="1"/>
      <c r="AM182" s="1"/>
      <c r="AN182" s="1"/>
      <c r="AO182" s="1"/>
      <c r="AP182" s="1"/>
      <c r="AQ182" s="1"/>
      <c r="AR182" s="1"/>
      <c r="AS182" s="1"/>
    </row>
    <row r="183" spans="1:45" x14ac:dyDescent="0.35">
      <c r="A183" s="1"/>
      <c r="AA183" s="1"/>
      <c r="AB183" s="1"/>
      <c r="AC183" s="1"/>
      <c r="AD183" s="1"/>
      <c r="AE183" s="1"/>
      <c r="AF183" s="1"/>
      <c r="AG183" s="1"/>
      <c r="AH183" s="1"/>
      <c r="AI183" s="1"/>
      <c r="AJ183" s="1"/>
      <c r="AK183" s="1"/>
      <c r="AL183" s="1"/>
      <c r="AM183" s="1"/>
      <c r="AN183" s="1"/>
      <c r="AO183" s="1"/>
      <c r="AP183" s="1"/>
      <c r="AQ183" s="1"/>
      <c r="AR183" s="1"/>
      <c r="AS183" s="1"/>
    </row>
    <row r="184" spans="1:45" hidden="1" x14ac:dyDescent="0.35">
      <c r="C184" s="1" t="s">
        <v>663</v>
      </c>
      <c r="D184" s="1" t="s">
        <v>664</v>
      </c>
    </row>
    <row r="185" spans="1:45" hidden="1" x14ac:dyDescent="0.35">
      <c r="C185" s="1" t="s">
        <v>665</v>
      </c>
      <c r="D185" s="1" t="s">
        <v>3</v>
      </c>
    </row>
    <row r="186" spans="1:45" hidden="1" x14ac:dyDescent="0.35">
      <c r="C186" s="1" t="s">
        <v>666</v>
      </c>
      <c r="D186" s="1" t="s">
        <v>667</v>
      </c>
    </row>
    <row r="187" spans="1:45" hidden="1" x14ac:dyDescent="0.35">
      <c r="C187" s="1" t="s">
        <v>683</v>
      </c>
      <c r="D187" s="1" t="s">
        <v>208</v>
      </c>
    </row>
    <row r="188" spans="1:45" hidden="1" x14ac:dyDescent="0.35">
      <c r="C188" s="1" t="s">
        <v>668</v>
      </c>
      <c r="D188" s="1" t="s">
        <v>106</v>
      </c>
    </row>
    <row r="189" spans="1:45" hidden="1" x14ac:dyDescent="0.35">
      <c r="C189" s="1" t="s">
        <v>669</v>
      </c>
      <c r="D189" s="1" t="s">
        <v>148</v>
      </c>
    </row>
    <row r="190" spans="1:45" hidden="1" x14ac:dyDescent="0.35">
      <c r="C190" s="1" t="s">
        <v>670</v>
      </c>
      <c r="D190" s="1" t="s">
        <v>184</v>
      </c>
    </row>
    <row r="191" spans="1:45" hidden="1" x14ac:dyDescent="0.35">
      <c r="C191" s="1" t="s">
        <v>671</v>
      </c>
      <c r="D191" s="1" t="s">
        <v>222</v>
      </c>
    </row>
    <row r="192" spans="1:45" hidden="1" x14ac:dyDescent="0.35">
      <c r="C192" s="1" t="s">
        <v>672</v>
      </c>
      <c r="D192" s="1" t="s">
        <v>258</v>
      </c>
    </row>
    <row r="193" spans="3:4" hidden="1" x14ac:dyDescent="0.35">
      <c r="C193" s="1" t="s">
        <v>673</v>
      </c>
      <c r="D193" s="1" t="s">
        <v>289</v>
      </c>
    </row>
    <row r="194" spans="3:4" hidden="1" x14ac:dyDescent="0.35">
      <c r="C194" s="1" t="s">
        <v>674</v>
      </c>
      <c r="D194" s="1" t="s">
        <v>330</v>
      </c>
    </row>
    <row r="195" spans="3:4" hidden="1" x14ac:dyDescent="0.35">
      <c r="C195" s="1" t="s">
        <v>655</v>
      </c>
      <c r="D195" s="1" t="s">
        <v>365</v>
      </c>
    </row>
    <row r="196" spans="3:4" hidden="1" x14ac:dyDescent="0.35">
      <c r="C196" s="1" t="s">
        <v>657</v>
      </c>
      <c r="D196" s="1" t="s">
        <v>657</v>
      </c>
    </row>
    <row r="197" spans="3:4" hidden="1" x14ac:dyDescent="0.35">
      <c r="C197" s="1" t="s">
        <v>675</v>
      </c>
      <c r="D197" s="1" t="s">
        <v>450</v>
      </c>
    </row>
    <row r="198" spans="3:4" hidden="1" x14ac:dyDescent="0.35">
      <c r="C198" s="1" t="s">
        <v>686</v>
      </c>
      <c r="D198" s="1" t="s">
        <v>687</v>
      </c>
    </row>
    <row r="199" spans="3:4" hidden="1" x14ac:dyDescent="0.35">
      <c r="C199" s="1" t="s">
        <v>676</v>
      </c>
      <c r="D199" s="1" t="s">
        <v>481</v>
      </c>
    </row>
    <row r="200" spans="3:4" hidden="1" x14ac:dyDescent="0.35">
      <c r="C200" s="1" t="s">
        <v>677</v>
      </c>
      <c r="D200" s="1" t="s">
        <v>521</v>
      </c>
    </row>
    <row r="201" spans="3:4" hidden="1" x14ac:dyDescent="0.35">
      <c r="C201" s="1" t="s">
        <v>684</v>
      </c>
      <c r="D201" s="1" t="s">
        <v>685</v>
      </c>
    </row>
    <row r="202" spans="3:4" hidden="1" x14ac:dyDescent="0.35">
      <c r="C202" s="1" t="s">
        <v>678</v>
      </c>
      <c r="D202" s="1" t="s">
        <v>573</v>
      </c>
    </row>
  </sheetData>
  <sheetProtection algorithmName="SHA-512" hashValue="uB2SCQ8MOHpNl+9jcSCFbNp9SsCBm0VyWVBdKkni0w/pm3M1xVMhBJ4XNUJA6a56EYLV+AJev3bYWHkaGwPZWQ==" saltValue="I2EraY4U3G3tq7fBQx6b4g==" spinCount="100000" sheet="1" objects="1" scenarios="1" selectLockedCells="1"/>
  <sortState ref="C185:D202">
    <sortCondition ref="C185:C202"/>
  </sortState>
  <mergeCells count="2">
    <mergeCell ref="AL2:AR2"/>
    <mergeCell ref="H20:H37"/>
  </mergeCells>
  <dataValidations count="1">
    <dataValidation type="list" allowBlank="1" showInputMessage="1" showErrorMessage="1" sqref="D20:D37">
      <formula1>$C$184:$C$202</formula1>
    </dataValidation>
  </dataValidations>
  <pageMargins left="0.7" right="0.7" top="0.75" bottom="0.75" header="0.51180555555555551" footer="0.51180555555555551"/>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8"/>
  <sheetViews>
    <sheetView workbookViewId="0">
      <selection activeCell="K8" sqref="K8"/>
    </sheetView>
  </sheetViews>
  <sheetFormatPr defaultColWidth="11.54296875" defaultRowHeight="14.5" customHeight="1" x14ac:dyDescent="0.35"/>
  <cols>
    <col min="1" max="1" width="32.453125" bestFit="1" customWidth="1"/>
    <col min="4" max="16384" width="11.54296875" style="1"/>
  </cols>
  <sheetData>
    <row r="1" spans="1:3" ht="14.5" customHeight="1" x14ac:dyDescent="0.35">
      <c r="A1" s="92" t="s">
        <v>1</v>
      </c>
      <c r="B1" s="92" t="s">
        <v>2</v>
      </c>
      <c r="C1" s="94" t="s">
        <v>679</v>
      </c>
    </row>
    <row r="2" spans="1:3" s="2" customFormat="1" ht="14.5" customHeight="1" x14ac:dyDescent="0.35">
      <c r="A2" s="93" t="s">
        <v>497</v>
      </c>
      <c r="B2" s="93" t="s">
        <v>24</v>
      </c>
      <c r="C2" s="93">
        <v>164</v>
      </c>
    </row>
    <row r="3" spans="1:3" ht="14.5" customHeight="1" x14ac:dyDescent="0.35">
      <c r="A3" s="93" t="s">
        <v>136</v>
      </c>
      <c r="B3" s="93" t="s">
        <v>40</v>
      </c>
      <c r="C3" s="93">
        <v>152</v>
      </c>
    </row>
    <row r="4" spans="1:3" ht="14.5" customHeight="1" x14ac:dyDescent="0.35">
      <c r="A4" s="93" t="s">
        <v>416</v>
      </c>
      <c r="B4" s="93" t="s">
        <v>24</v>
      </c>
      <c r="C4" s="93">
        <v>143</v>
      </c>
    </row>
    <row r="5" spans="1:3" ht="14.5" customHeight="1" x14ac:dyDescent="0.35">
      <c r="A5" s="93" t="s">
        <v>422</v>
      </c>
      <c r="B5" s="93" t="s">
        <v>24</v>
      </c>
      <c r="C5" s="93">
        <v>139</v>
      </c>
    </row>
    <row r="6" spans="1:3" s="3" customFormat="1" ht="14.5" customHeight="1" x14ac:dyDescent="0.35">
      <c r="A6" s="93" t="s">
        <v>430</v>
      </c>
      <c r="B6" s="93" t="s">
        <v>40</v>
      </c>
      <c r="C6" s="93">
        <v>135</v>
      </c>
    </row>
    <row r="7" spans="1:3" ht="14.5" customHeight="1" x14ac:dyDescent="0.35">
      <c r="A7" s="93" t="s">
        <v>5</v>
      </c>
      <c r="B7" s="93" t="s">
        <v>6</v>
      </c>
      <c r="C7" s="93">
        <v>132</v>
      </c>
    </row>
    <row r="8" spans="1:3" ht="14.5" customHeight="1" x14ac:dyDescent="0.35">
      <c r="A8" s="93" t="s">
        <v>420</v>
      </c>
      <c r="B8" s="93" t="s">
        <v>24</v>
      </c>
      <c r="C8" s="93">
        <v>129</v>
      </c>
    </row>
    <row r="9" spans="1:3" ht="14.5" customHeight="1" x14ac:dyDescent="0.35">
      <c r="A9" s="93" t="s">
        <v>436</v>
      </c>
      <c r="B9" s="93" t="s">
        <v>40</v>
      </c>
      <c r="C9" s="93">
        <v>128</v>
      </c>
    </row>
    <row r="10" spans="1:3" s="3" customFormat="1" ht="14.5" customHeight="1" x14ac:dyDescent="0.35">
      <c r="A10" s="93" t="s">
        <v>23</v>
      </c>
      <c r="B10" s="93" t="s">
        <v>24</v>
      </c>
      <c r="C10" s="93">
        <v>120</v>
      </c>
    </row>
    <row r="11" spans="1:3" ht="14.5" customHeight="1" x14ac:dyDescent="0.35">
      <c r="A11" s="93" t="s">
        <v>691</v>
      </c>
      <c r="B11" s="93" t="s">
        <v>24</v>
      </c>
      <c r="C11" s="93">
        <v>115</v>
      </c>
    </row>
    <row r="12" spans="1:3" ht="14.5" customHeight="1" x14ac:dyDescent="0.35">
      <c r="A12" s="93" t="s">
        <v>10</v>
      </c>
      <c r="B12" s="93" t="s">
        <v>8</v>
      </c>
      <c r="C12" s="93">
        <v>112</v>
      </c>
    </row>
    <row r="13" spans="1:3" ht="14.5" customHeight="1" x14ac:dyDescent="0.35">
      <c r="A13" s="93" t="s">
        <v>809</v>
      </c>
      <c r="B13" s="93" t="s">
        <v>40</v>
      </c>
      <c r="C13" s="93">
        <v>108</v>
      </c>
    </row>
    <row r="14" spans="1:3" ht="14.5" customHeight="1" x14ac:dyDescent="0.35">
      <c r="A14" s="93" t="s">
        <v>432</v>
      </c>
      <c r="B14" s="93" t="s">
        <v>40</v>
      </c>
      <c r="C14" s="93">
        <v>107</v>
      </c>
    </row>
    <row r="15" spans="1:3" ht="14.5" customHeight="1" x14ac:dyDescent="0.35">
      <c r="A15" s="93" t="s">
        <v>45</v>
      </c>
      <c r="B15" s="93" t="s">
        <v>40</v>
      </c>
      <c r="C15" s="93">
        <v>105</v>
      </c>
    </row>
    <row r="16" spans="1:3" ht="14.5" customHeight="1" x14ac:dyDescent="0.35">
      <c r="A16" s="93" t="s">
        <v>403</v>
      </c>
      <c r="B16" s="93" t="s">
        <v>8</v>
      </c>
      <c r="C16" s="93">
        <v>105</v>
      </c>
    </row>
    <row r="17" spans="1:3" ht="14.5" customHeight="1" x14ac:dyDescent="0.35">
      <c r="A17" s="93" t="s">
        <v>765</v>
      </c>
      <c r="B17" s="93" t="s">
        <v>40</v>
      </c>
      <c r="C17" s="93">
        <v>104</v>
      </c>
    </row>
    <row r="18" spans="1:3" ht="14.5" customHeight="1" x14ac:dyDescent="0.35">
      <c r="A18" s="93" t="s">
        <v>542</v>
      </c>
      <c r="B18" s="93" t="s">
        <v>24</v>
      </c>
      <c r="C18" s="93">
        <v>104</v>
      </c>
    </row>
    <row r="19" spans="1:3" ht="14.5" customHeight="1" x14ac:dyDescent="0.35">
      <c r="A19" s="93" t="s">
        <v>209</v>
      </c>
      <c r="B19" s="93" t="s">
        <v>40</v>
      </c>
      <c r="C19" s="93">
        <v>103</v>
      </c>
    </row>
    <row r="20" spans="1:3" ht="14.5" customHeight="1" x14ac:dyDescent="0.35">
      <c r="A20" s="93" t="s">
        <v>89</v>
      </c>
      <c r="B20" s="93" t="s">
        <v>40</v>
      </c>
      <c r="C20" s="93">
        <v>102</v>
      </c>
    </row>
    <row r="21" spans="1:3" s="3" customFormat="1" ht="14.5" customHeight="1" x14ac:dyDescent="0.35">
      <c r="A21" s="93" t="s">
        <v>401</v>
      </c>
      <c r="B21" s="93" t="s">
        <v>6</v>
      </c>
      <c r="C21" s="93">
        <v>101</v>
      </c>
    </row>
    <row r="22" spans="1:3" ht="14.5" customHeight="1" x14ac:dyDescent="0.35">
      <c r="A22" s="93" t="s">
        <v>18</v>
      </c>
      <c r="B22" s="93" t="s">
        <v>8</v>
      </c>
      <c r="C22" s="93">
        <v>99</v>
      </c>
    </row>
    <row r="23" spans="1:3" ht="14.5" customHeight="1" x14ac:dyDescent="0.35">
      <c r="A23" s="93" t="s">
        <v>527</v>
      </c>
      <c r="B23" s="93" t="s">
        <v>8</v>
      </c>
      <c r="C23" s="93">
        <v>96</v>
      </c>
    </row>
    <row r="24" spans="1:3" ht="14.5" customHeight="1" x14ac:dyDescent="0.35">
      <c r="A24" s="93" t="s">
        <v>110</v>
      </c>
      <c r="B24" s="93" t="s">
        <v>8</v>
      </c>
      <c r="C24" s="93">
        <v>96</v>
      </c>
    </row>
    <row r="25" spans="1:3" ht="14.5" customHeight="1" x14ac:dyDescent="0.35">
      <c r="A25" s="93" t="s">
        <v>108</v>
      </c>
      <c r="B25" s="93" t="s">
        <v>6</v>
      </c>
      <c r="C25" s="93">
        <v>94</v>
      </c>
    </row>
    <row r="26" spans="1:3" ht="14.5" customHeight="1" x14ac:dyDescent="0.35">
      <c r="A26" s="93" t="s">
        <v>14</v>
      </c>
      <c r="B26" s="93" t="s">
        <v>8</v>
      </c>
      <c r="C26" s="93">
        <v>94</v>
      </c>
    </row>
    <row r="27" spans="1:3" ht="14.5" customHeight="1" x14ac:dyDescent="0.35">
      <c r="A27" s="93" t="s">
        <v>410</v>
      </c>
      <c r="B27" s="93" t="s">
        <v>8</v>
      </c>
      <c r="C27" s="93">
        <v>94</v>
      </c>
    </row>
    <row r="28" spans="1:3" ht="14.5" customHeight="1" x14ac:dyDescent="0.35">
      <c r="A28" s="93" t="s">
        <v>693</v>
      </c>
      <c r="B28" s="93" t="s">
        <v>40</v>
      </c>
      <c r="C28" s="93">
        <v>93</v>
      </c>
    </row>
    <row r="29" spans="1:3" s="3" customFormat="1" ht="14.5" customHeight="1" x14ac:dyDescent="0.35">
      <c r="A29" s="93" t="s">
        <v>142</v>
      </c>
      <c r="B29" s="93" t="s">
        <v>40</v>
      </c>
      <c r="C29" s="93">
        <v>92</v>
      </c>
    </row>
    <row r="30" spans="1:3" ht="14.5" customHeight="1" x14ac:dyDescent="0.35">
      <c r="A30" s="93" t="s">
        <v>742</v>
      </c>
      <c r="B30" s="93" t="s">
        <v>8</v>
      </c>
      <c r="C30" s="93">
        <v>91</v>
      </c>
    </row>
    <row r="31" spans="1:3" ht="14.5" customHeight="1" x14ac:dyDescent="0.35">
      <c r="A31" s="93" t="s">
        <v>12</v>
      </c>
      <c r="B31" s="93" t="s">
        <v>8</v>
      </c>
      <c r="C31" s="93">
        <v>91</v>
      </c>
    </row>
    <row r="32" spans="1:3" ht="14.5" customHeight="1" x14ac:dyDescent="0.35">
      <c r="A32" s="93" t="s">
        <v>211</v>
      </c>
      <c r="B32" s="93" t="s">
        <v>40</v>
      </c>
      <c r="C32" s="93">
        <v>91</v>
      </c>
    </row>
    <row r="33" spans="1:3" s="3" customFormat="1" ht="14.5" customHeight="1" x14ac:dyDescent="0.35">
      <c r="A33" s="93" t="s">
        <v>59</v>
      </c>
      <c r="B33" s="93" t="s">
        <v>8</v>
      </c>
      <c r="C33" s="93">
        <v>90</v>
      </c>
    </row>
    <row r="34" spans="1:3" ht="14.5" customHeight="1" x14ac:dyDescent="0.35">
      <c r="A34" s="93" t="s">
        <v>58</v>
      </c>
      <c r="B34" s="93" t="s">
        <v>6</v>
      </c>
      <c r="C34" s="93">
        <v>90</v>
      </c>
    </row>
    <row r="35" spans="1:3" ht="14.5" customHeight="1" x14ac:dyDescent="0.35">
      <c r="A35" s="93" t="s">
        <v>499</v>
      </c>
      <c r="B35" s="93" t="s">
        <v>24</v>
      </c>
      <c r="C35" s="93">
        <v>90</v>
      </c>
    </row>
    <row r="36" spans="1:3" ht="14.5" customHeight="1" x14ac:dyDescent="0.35">
      <c r="A36" s="93" t="s">
        <v>434</v>
      </c>
      <c r="B36" s="93" t="s">
        <v>40</v>
      </c>
      <c r="C36" s="93">
        <v>90</v>
      </c>
    </row>
    <row r="37" spans="1:3" ht="14.5" customHeight="1" x14ac:dyDescent="0.35">
      <c r="A37" s="93" t="s">
        <v>68</v>
      </c>
      <c r="B37" s="93" t="s">
        <v>8</v>
      </c>
      <c r="C37" s="93">
        <v>88</v>
      </c>
    </row>
    <row r="38" spans="1:3" ht="14.5" customHeight="1" x14ac:dyDescent="0.35">
      <c r="A38" s="93" t="s">
        <v>75</v>
      </c>
      <c r="B38" s="93" t="s">
        <v>24</v>
      </c>
      <c r="C38" s="93">
        <v>87</v>
      </c>
    </row>
    <row r="39" spans="1:3" ht="14.5" customHeight="1" x14ac:dyDescent="0.35">
      <c r="A39" s="93" t="s">
        <v>213</v>
      </c>
      <c r="B39" s="93" t="s">
        <v>40</v>
      </c>
      <c r="C39" s="93">
        <v>86</v>
      </c>
    </row>
    <row r="40" spans="1:3" ht="14.5" customHeight="1" x14ac:dyDescent="0.35">
      <c r="A40" s="93" t="s">
        <v>39</v>
      </c>
      <c r="B40" s="93" t="s">
        <v>40</v>
      </c>
      <c r="C40" s="93">
        <v>85</v>
      </c>
    </row>
    <row r="41" spans="1:3" ht="14.5" customHeight="1" x14ac:dyDescent="0.35">
      <c r="A41" s="93" t="s">
        <v>529</v>
      </c>
      <c r="B41" s="93" t="s">
        <v>8</v>
      </c>
      <c r="C41" s="93">
        <v>84</v>
      </c>
    </row>
    <row r="42" spans="1:3" ht="14.5" customHeight="1" x14ac:dyDescent="0.35">
      <c r="A42" s="93" t="s">
        <v>47</v>
      </c>
      <c r="B42" s="93" t="s">
        <v>40</v>
      </c>
      <c r="C42" s="93">
        <v>83</v>
      </c>
    </row>
    <row r="43" spans="1:3" s="3" customFormat="1" ht="14.5" customHeight="1" x14ac:dyDescent="0.35">
      <c r="A43" s="93" t="s">
        <v>555</v>
      </c>
      <c r="B43" s="93" t="s">
        <v>40</v>
      </c>
      <c r="C43" s="93">
        <v>83</v>
      </c>
    </row>
    <row r="44" spans="1:3" ht="14.5" customHeight="1" x14ac:dyDescent="0.35">
      <c r="A44" s="93" t="s">
        <v>525</v>
      </c>
      <c r="B44" s="93" t="s">
        <v>8</v>
      </c>
      <c r="C44" s="93">
        <v>82</v>
      </c>
    </row>
    <row r="45" spans="1:3" ht="14.5" customHeight="1" x14ac:dyDescent="0.35">
      <c r="A45" s="93" t="s">
        <v>533</v>
      </c>
      <c r="B45" s="93" t="s">
        <v>8</v>
      </c>
      <c r="C45" s="93">
        <v>81</v>
      </c>
    </row>
    <row r="46" spans="1:3" ht="14.5" customHeight="1" x14ac:dyDescent="0.35">
      <c r="A46" s="93" t="s">
        <v>103</v>
      </c>
      <c r="B46" s="93" t="s">
        <v>40</v>
      </c>
      <c r="C46" s="93">
        <v>81</v>
      </c>
    </row>
    <row r="47" spans="1:3" ht="14.5" customHeight="1" x14ac:dyDescent="0.35">
      <c r="A47" s="93" t="s">
        <v>130</v>
      </c>
      <c r="B47" s="93" t="s">
        <v>24</v>
      </c>
      <c r="C47" s="93">
        <v>80</v>
      </c>
    </row>
    <row r="48" spans="1:3" ht="14.5" customHeight="1" x14ac:dyDescent="0.35">
      <c r="A48" s="93" t="s">
        <v>523</v>
      </c>
      <c r="B48" s="93" t="s">
        <v>6</v>
      </c>
      <c r="C48" s="93">
        <v>79</v>
      </c>
    </row>
    <row r="49" spans="1:3" ht="14.5" customHeight="1" x14ac:dyDescent="0.35">
      <c r="A49" s="93" t="s">
        <v>418</v>
      </c>
      <c r="B49" s="93" t="s">
        <v>24</v>
      </c>
      <c r="C49" s="93">
        <v>79</v>
      </c>
    </row>
    <row r="50" spans="1:3" ht="14.5" customHeight="1" x14ac:dyDescent="0.35">
      <c r="A50" s="93" t="s">
        <v>116</v>
      </c>
      <c r="B50" s="93" t="s">
        <v>8</v>
      </c>
      <c r="C50" s="93">
        <v>78</v>
      </c>
    </row>
    <row r="51" spans="1:3" ht="14.5" customHeight="1" x14ac:dyDescent="0.35">
      <c r="A51" s="93" t="s">
        <v>778</v>
      </c>
      <c r="B51" s="93" t="s">
        <v>40</v>
      </c>
      <c r="C51" s="93">
        <v>77</v>
      </c>
    </row>
    <row r="52" spans="1:3" ht="14.5" customHeight="1" x14ac:dyDescent="0.35">
      <c r="A52" s="93" t="s">
        <v>475</v>
      </c>
      <c r="B52" s="93" t="s">
        <v>40</v>
      </c>
      <c r="C52" s="93">
        <v>76</v>
      </c>
    </row>
    <row r="53" spans="1:3" ht="14.5" customHeight="1" x14ac:dyDescent="0.35">
      <c r="A53" s="93" t="s">
        <v>33</v>
      </c>
      <c r="B53" s="93" t="s">
        <v>24</v>
      </c>
      <c r="C53" s="93">
        <v>76</v>
      </c>
    </row>
    <row r="54" spans="1:3" ht="14.5" customHeight="1" x14ac:dyDescent="0.35">
      <c r="A54" s="93" t="s">
        <v>508</v>
      </c>
      <c r="B54" s="93" t="s">
        <v>24</v>
      </c>
      <c r="C54" s="93">
        <v>75</v>
      </c>
    </row>
    <row r="55" spans="1:3" ht="14.5" customHeight="1" x14ac:dyDescent="0.35">
      <c r="A55" s="93" t="s">
        <v>386</v>
      </c>
      <c r="B55" s="93" t="s">
        <v>24</v>
      </c>
      <c r="C55" s="93">
        <v>74</v>
      </c>
    </row>
    <row r="56" spans="1:3" ht="14.5" customHeight="1" x14ac:dyDescent="0.35">
      <c r="A56" s="93" t="s">
        <v>560</v>
      </c>
      <c r="B56" s="93" t="s">
        <v>40</v>
      </c>
      <c r="C56" s="93">
        <v>73</v>
      </c>
    </row>
    <row r="57" spans="1:3" s="3" customFormat="1" ht="14.5" customHeight="1" x14ac:dyDescent="0.35">
      <c r="A57" s="93" t="s">
        <v>81</v>
      </c>
      <c r="B57" s="93" t="s">
        <v>24</v>
      </c>
      <c r="C57" s="93">
        <v>73</v>
      </c>
    </row>
    <row r="58" spans="1:3" ht="14.5" customHeight="1" x14ac:dyDescent="0.35">
      <c r="A58" s="93" t="s">
        <v>483</v>
      </c>
      <c r="B58" s="93" t="s">
        <v>6</v>
      </c>
      <c r="C58" s="93">
        <v>72</v>
      </c>
    </row>
    <row r="59" spans="1:3" ht="14.5" customHeight="1" x14ac:dyDescent="0.35">
      <c r="A59" s="93" t="s">
        <v>26</v>
      </c>
      <c r="B59" s="93" t="s">
        <v>24</v>
      </c>
      <c r="C59" s="93">
        <v>71</v>
      </c>
    </row>
    <row r="60" spans="1:3" ht="14.5" customHeight="1" x14ac:dyDescent="0.35">
      <c r="A60" s="93" t="s">
        <v>796</v>
      </c>
      <c r="B60" s="93" t="s">
        <v>40</v>
      </c>
      <c r="C60" s="93">
        <v>71</v>
      </c>
    </row>
    <row r="61" spans="1:3" ht="14.5" customHeight="1" x14ac:dyDescent="0.35">
      <c r="A61" s="93" t="s">
        <v>138</v>
      </c>
      <c r="B61" s="93" t="s">
        <v>40</v>
      </c>
      <c r="C61" s="93">
        <v>71</v>
      </c>
    </row>
    <row r="62" spans="1:3" ht="14.5" customHeight="1" x14ac:dyDescent="0.35">
      <c r="A62" s="93" t="s">
        <v>114</v>
      </c>
      <c r="B62" s="93" t="s">
        <v>8</v>
      </c>
      <c r="C62" s="93">
        <v>71</v>
      </c>
    </row>
    <row r="63" spans="1:3" ht="14.5" customHeight="1" x14ac:dyDescent="0.35">
      <c r="A63" s="93" t="s">
        <v>37</v>
      </c>
      <c r="B63" s="93" t="s">
        <v>24</v>
      </c>
      <c r="C63" s="93">
        <v>71</v>
      </c>
    </row>
    <row r="64" spans="1:3" ht="14.5" customHeight="1" x14ac:dyDescent="0.35">
      <c r="A64" s="93" t="s">
        <v>538</v>
      </c>
      <c r="B64" s="93" t="s">
        <v>24</v>
      </c>
      <c r="C64" s="93">
        <v>71</v>
      </c>
    </row>
    <row r="65" spans="1:3" s="3" customFormat="1" ht="14.5" customHeight="1" x14ac:dyDescent="0.35">
      <c r="A65" s="93" t="s">
        <v>520</v>
      </c>
      <c r="B65" s="93" t="s">
        <v>40</v>
      </c>
      <c r="C65" s="93">
        <v>71</v>
      </c>
    </row>
    <row r="66" spans="1:3" ht="14.5" customHeight="1" x14ac:dyDescent="0.35">
      <c r="A66" s="93" t="s">
        <v>513</v>
      </c>
      <c r="B66" s="93" t="s">
        <v>40</v>
      </c>
      <c r="C66" s="93">
        <v>70</v>
      </c>
    </row>
    <row r="67" spans="1:3" ht="14.5" customHeight="1" x14ac:dyDescent="0.35">
      <c r="A67" s="93" t="s">
        <v>408</v>
      </c>
      <c r="B67" s="93" t="s">
        <v>8</v>
      </c>
      <c r="C67" s="93">
        <v>70</v>
      </c>
    </row>
    <row r="68" spans="1:3" ht="14.5" customHeight="1" x14ac:dyDescent="0.35">
      <c r="A68" s="93" t="s">
        <v>540</v>
      </c>
      <c r="B68" s="93" t="s">
        <v>24</v>
      </c>
      <c r="C68" s="93">
        <v>70</v>
      </c>
    </row>
    <row r="69" spans="1:3" ht="14.5" customHeight="1" x14ac:dyDescent="0.35">
      <c r="A69" s="93" t="s">
        <v>680</v>
      </c>
      <c r="B69" s="93" t="s">
        <v>24</v>
      </c>
      <c r="C69" s="93">
        <v>69</v>
      </c>
    </row>
    <row r="70" spans="1:3" ht="14.5" customHeight="1" x14ac:dyDescent="0.35">
      <c r="A70" s="93" t="s">
        <v>83</v>
      </c>
      <c r="B70" s="93" t="s">
        <v>24</v>
      </c>
      <c r="C70" s="93">
        <v>69</v>
      </c>
    </row>
    <row r="71" spans="1:3" ht="14.5" customHeight="1" x14ac:dyDescent="0.35">
      <c r="A71" s="93" t="s">
        <v>511</v>
      </c>
      <c r="B71" s="93" t="s">
        <v>40</v>
      </c>
      <c r="C71" s="93">
        <v>69</v>
      </c>
    </row>
    <row r="72" spans="1:3" ht="14.5" customHeight="1" x14ac:dyDescent="0.35">
      <c r="A72" s="93" t="s">
        <v>606</v>
      </c>
      <c r="B72" s="93" t="s">
        <v>40</v>
      </c>
      <c r="C72" s="93">
        <v>69</v>
      </c>
    </row>
    <row r="73" spans="1:3" ht="14.5" customHeight="1" x14ac:dyDescent="0.35">
      <c r="A73" s="93" t="s">
        <v>64</v>
      </c>
      <c r="B73" s="93" t="s">
        <v>8</v>
      </c>
      <c r="C73" s="93">
        <v>69</v>
      </c>
    </row>
    <row r="74" spans="1:3" ht="14.5" customHeight="1" x14ac:dyDescent="0.35">
      <c r="A74" s="93" t="s">
        <v>593</v>
      </c>
      <c r="B74" s="93" t="s">
        <v>24</v>
      </c>
      <c r="C74" s="93">
        <v>68</v>
      </c>
    </row>
    <row r="75" spans="1:3" ht="14.5" customHeight="1" x14ac:dyDescent="0.35">
      <c r="A75" s="93" t="s">
        <v>62</v>
      </c>
      <c r="B75" s="93" t="s">
        <v>8</v>
      </c>
      <c r="C75" s="93">
        <v>68</v>
      </c>
    </row>
    <row r="76" spans="1:3" ht="14.5" customHeight="1" x14ac:dyDescent="0.35">
      <c r="A76" s="93" t="s">
        <v>70</v>
      </c>
      <c r="B76" s="93" t="s">
        <v>8</v>
      </c>
      <c r="C76" s="93">
        <v>68</v>
      </c>
    </row>
    <row r="77" spans="1:3" ht="14.5" customHeight="1" x14ac:dyDescent="0.35">
      <c r="A77" s="93" t="s">
        <v>515</v>
      </c>
      <c r="B77" s="93" t="s">
        <v>40</v>
      </c>
      <c r="C77" s="93">
        <v>67</v>
      </c>
    </row>
    <row r="78" spans="1:3" ht="14.5" customHeight="1" x14ac:dyDescent="0.35">
      <c r="A78" s="93" t="s">
        <v>361</v>
      </c>
      <c r="B78" s="93" t="s">
        <v>40</v>
      </c>
      <c r="C78" s="93">
        <v>67</v>
      </c>
    </row>
    <row r="79" spans="1:3" ht="14.5" customHeight="1" x14ac:dyDescent="0.35">
      <c r="A79" s="93" t="s">
        <v>328</v>
      </c>
      <c r="B79" s="93" t="s">
        <v>40</v>
      </c>
      <c r="C79" s="93">
        <v>67</v>
      </c>
    </row>
    <row r="80" spans="1:3" ht="14.5" customHeight="1" x14ac:dyDescent="0.35">
      <c r="A80" s="93" t="s">
        <v>792</v>
      </c>
      <c r="B80" s="93" t="s">
        <v>8</v>
      </c>
      <c r="C80" s="93">
        <v>66</v>
      </c>
    </row>
    <row r="81" spans="1:3" ht="14.5" customHeight="1" x14ac:dyDescent="0.35">
      <c r="A81" s="93" t="s">
        <v>793</v>
      </c>
      <c r="B81" s="93" t="s">
        <v>8</v>
      </c>
      <c r="C81" s="93">
        <v>66</v>
      </c>
    </row>
    <row r="82" spans="1:3" ht="14.5" customHeight="1" x14ac:dyDescent="0.35">
      <c r="A82" s="93" t="s">
        <v>203</v>
      </c>
      <c r="B82" s="93" t="s">
        <v>24</v>
      </c>
      <c r="C82" s="93">
        <v>66</v>
      </c>
    </row>
    <row r="83" spans="1:3" ht="14.5" customHeight="1" x14ac:dyDescent="0.35">
      <c r="A83" s="93" t="s">
        <v>392</v>
      </c>
      <c r="B83" s="93" t="s">
        <v>40</v>
      </c>
      <c r="C83" s="93">
        <v>66</v>
      </c>
    </row>
    <row r="84" spans="1:3" ht="14.5" customHeight="1" x14ac:dyDescent="0.35">
      <c r="A84" s="93" t="s">
        <v>192</v>
      </c>
      <c r="B84" s="93" t="s">
        <v>8</v>
      </c>
      <c r="C84" s="93">
        <v>64</v>
      </c>
    </row>
    <row r="85" spans="1:3" ht="14.5" customHeight="1" x14ac:dyDescent="0.35">
      <c r="A85" s="93" t="s">
        <v>101</v>
      </c>
      <c r="B85" s="93" t="s">
        <v>40</v>
      </c>
      <c r="C85" s="93">
        <v>64</v>
      </c>
    </row>
    <row r="86" spans="1:3" ht="14.5" customHeight="1" x14ac:dyDescent="0.35">
      <c r="A86" s="93" t="s">
        <v>201</v>
      </c>
      <c r="B86" s="93" t="s">
        <v>24</v>
      </c>
      <c r="C86" s="93">
        <v>64</v>
      </c>
    </row>
    <row r="87" spans="1:3" ht="14.5" customHeight="1" x14ac:dyDescent="0.35">
      <c r="A87" s="93" t="s">
        <v>245</v>
      </c>
      <c r="B87" s="93" t="s">
        <v>24</v>
      </c>
      <c r="C87" s="93">
        <v>63</v>
      </c>
    </row>
    <row r="88" spans="1:3" ht="14.5" customHeight="1" x14ac:dyDescent="0.35">
      <c r="A88" s="93" t="s">
        <v>485</v>
      </c>
      <c r="B88" s="93" t="s">
        <v>8</v>
      </c>
      <c r="C88" s="93">
        <v>63</v>
      </c>
    </row>
    <row r="89" spans="1:3" ht="14.5" customHeight="1" x14ac:dyDescent="0.35">
      <c r="A89" s="93" t="s">
        <v>91</v>
      </c>
      <c r="B89" s="93" t="s">
        <v>40</v>
      </c>
      <c r="C89" s="93">
        <v>63</v>
      </c>
    </row>
    <row r="90" spans="1:3" ht="14.5" customHeight="1" x14ac:dyDescent="0.35">
      <c r="A90" s="93" t="s">
        <v>892</v>
      </c>
      <c r="B90" s="93" t="s">
        <v>40</v>
      </c>
      <c r="C90" s="93">
        <v>62</v>
      </c>
    </row>
    <row r="91" spans="1:3" ht="14.5" customHeight="1" x14ac:dyDescent="0.35">
      <c r="A91" s="93" t="s">
        <v>551</v>
      </c>
      <c r="B91" s="93" t="s">
        <v>40</v>
      </c>
      <c r="C91" s="93">
        <v>62</v>
      </c>
    </row>
    <row r="92" spans="1:3" ht="14.5" customHeight="1" x14ac:dyDescent="0.35">
      <c r="A92" s="93" t="s">
        <v>893</v>
      </c>
      <c r="B92" s="93" t="s">
        <v>24</v>
      </c>
      <c r="C92" s="93">
        <v>62</v>
      </c>
    </row>
    <row r="93" spans="1:3" ht="14.5" customHeight="1" x14ac:dyDescent="0.35">
      <c r="A93" s="93" t="s">
        <v>367</v>
      </c>
      <c r="B93" s="93" t="s">
        <v>6</v>
      </c>
      <c r="C93" s="93">
        <v>61</v>
      </c>
    </row>
    <row r="94" spans="1:3" ht="14.5" customHeight="1" x14ac:dyDescent="0.35">
      <c r="A94" s="93" t="s">
        <v>894</v>
      </c>
      <c r="B94" s="93" t="s">
        <v>24</v>
      </c>
      <c r="C94" s="93">
        <v>61</v>
      </c>
    </row>
    <row r="95" spans="1:3" s="3" customFormat="1" ht="14.5" customHeight="1" x14ac:dyDescent="0.35">
      <c r="A95" s="93" t="s">
        <v>779</v>
      </c>
      <c r="B95" s="93" t="s">
        <v>40</v>
      </c>
      <c r="C95" s="93">
        <v>60</v>
      </c>
    </row>
    <row r="96" spans="1:3" ht="14.5" customHeight="1" x14ac:dyDescent="0.35">
      <c r="A96" s="93" t="s">
        <v>553</v>
      </c>
      <c r="B96" s="93" t="s">
        <v>40</v>
      </c>
      <c r="C96" s="93">
        <v>60</v>
      </c>
    </row>
    <row r="97" spans="1:3" ht="14.5" customHeight="1" x14ac:dyDescent="0.35">
      <c r="A97" s="93" t="s">
        <v>318</v>
      </c>
      <c r="B97" s="93" t="s">
        <v>40</v>
      </c>
      <c r="C97" s="93">
        <v>59</v>
      </c>
    </row>
    <row r="98" spans="1:3" ht="14.5" customHeight="1" x14ac:dyDescent="0.35">
      <c r="A98" s="93" t="s">
        <v>428</v>
      </c>
      <c r="B98" s="93" t="s">
        <v>24</v>
      </c>
      <c r="C98" s="93">
        <v>59</v>
      </c>
    </row>
    <row r="99" spans="1:3" ht="14.5" customHeight="1" x14ac:dyDescent="0.35">
      <c r="A99" s="93" t="s">
        <v>7</v>
      </c>
      <c r="B99" s="93" t="s">
        <v>8</v>
      </c>
      <c r="C99" s="93">
        <v>59</v>
      </c>
    </row>
    <row r="100" spans="1:3" ht="14.5" customHeight="1" x14ac:dyDescent="0.35">
      <c r="A100" s="93" t="s">
        <v>251</v>
      </c>
      <c r="B100" s="93" t="s">
        <v>40</v>
      </c>
      <c r="C100" s="93">
        <v>58</v>
      </c>
    </row>
    <row r="101" spans="1:3" ht="14.5" customHeight="1" x14ac:dyDescent="0.35">
      <c r="A101" s="93" t="s">
        <v>589</v>
      </c>
      <c r="B101" s="93" t="s">
        <v>24</v>
      </c>
      <c r="C101" s="93">
        <v>58</v>
      </c>
    </row>
    <row r="102" spans="1:3" ht="14.5" customHeight="1" x14ac:dyDescent="0.35">
      <c r="A102" s="93" t="s">
        <v>895</v>
      </c>
      <c r="B102" s="93" t="s">
        <v>8</v>
      </c>
      <c r="C102" s="93">
        <v>58</v>
      </c>
    </row>
    <row r="103" spans="1:3" ht="14.5" customHeight="1" x14ac:dyDescent="0.35">
      <c r="A103" s="93" t="s">
        <v>285</v>
      </c>
      <c r="B103" s="93" t="s">
        <v>40</v>
      </c>
      <c r="C103" s="93">
        <v>58</v>
      </c>
    </row>
    <row r="104" spans="1:3" ht="14.5" customHeight="1" x14ac:dyDescent="0.35">
      <c r="A104" s="93" t="s">
        <v>173</v>
      </c>
      <c r="B104" s="93" t="s">
        <v>40</v>
      </c>
      <c r="C104" s="93">
        <v>58</v>
      </c>
    </row>
    <row r="105" spans="1:3" ht="14.5" customHeight="1" x14ac:dyDescent="0.35">
      <c r="A105" s="93" t="s">
        <v>279</v>
      </c>
      <c r="B105" s="93" t="s">
        <v>24</v>
      </c>
      <c r="C105" s="93">
        <v>57</v>
      </c>
    </row>
    <row r="106" spans="1:3" ht="14.5" customHeight="1" x14ac:dyDescent="0.35">
      <c r="A106" s="93" t="s">
        <v>186</v>
      </c>
      <c r="B106" s="93" t="s">
        <v>6</v>
      </c>
      <c r="C106" s="93">
        <v>57</v>
      </c>
    </row>
    <row r="107" spans="1:3" ht="14.5" customHeight="1" x14ac:dyDescent="0.35">
      <c r="A107" s="93" t="s">
        <v>146</v>
      </c>
      <c r="B107" s="93" t="s">
        <v>40</v>
      </c>
      <c r="C107" s="93">
        <v>57</v>
      </c>
    </row>
    <row r="108" spans="1:3" ht="14.5" customHeight="1" x14ac:dyDescent="0.35">
      <c r="A108" s="93" t="s">
        <v>448</v>
      </c>
      <c r="B108" s="93" t="s">
        <v>40</v>
      </c>
      <c r="C108" s="93">
        <v>56</v>
      </c>
    </row>
    <row r="109" spans="1:3" ht="14.5" customHeight="1" x14ac:dyDescent="0.35">
      <c r="A109" s="93" t="s">
        <v>151</v>
      </c>
      <c r="B109" s="93" t="s">
        <v>8</v>
      </c>
      <c r="C109" s="93">
        <v>56</v>
      </c>
    </row>
    <row r="110" spans="1:3" ht="14.5" customHeight="1" x14ac:dyDescent="0.35">
      <c r="A110" s="93" t="s">
        <v>320</v>
      </c>
      <c r="B110" s="93" t="s">
        <v>40</v>
      </c>
      <c r="C110" s="93">
        <v>56</v>
      </c>
    </row>
    <row r="111" spans="1:3" ht="14.5" customHeight="1" x14ac:dyDescent="0.35">
      <c r="A111" s="93" t="s">
        <v>190</v>
      </c>
      <c r="B111" s="93" t="s">
        <v>8</v>
      </c>
      <c r="C111" s="93">
        <v>56</v>
      </c>
    </row>
    <row r="112" spans="1:3" ht="14.5" customHeight="1" x14ac:dyDescent="0.35">
      <c r="A112" s="93" t="s">
        <v>241</v>
      </c>
      <c r="B112" s="93" t="s">
        <v>24</v>
      </c>
      <c r="C112" s="93">
        <v>55</v>
      </c>
    </row>
    <row r="113" spans="1:3" ht="14.5" customHeight="1" x14ac:dyDescent="0.35">
      <c r="A113" s="93" t="s">
        <v>307</v>
      </c>
      <c r="B113" s="93" t="s">
        <v>24</v>
      </c>
      <c r="C113" s="93">
        <v>55</v>
      </c>
    </row>
    <row r="114" spans="1:3" ht="14.5" customHeight="1" x14ac:dyDescent="0.35">
      <c r="A114" s="93" t="s">
        <v>896</v>
      </c>
      <c r="B114" s="93" t="s">
        <v>8</v>
      </c>
      <c r="C114" s="93">
        <v>55</v>
      </c>
    </row>
    <row r="115" spans="1:3" ht="14.5" customHeight="1" x14ac:dyDescent="0.35">
      <c r="A115" s="93" t="s">
        <v>442</v>
      </c>
      <c r="B115" s="93" t="s">
        <v>24</v>
      </c>
      <c r="C115" s="93">
        <v>54</v>
      </c>
    </row>
    <row r="116" spans="1:3" ht="14.5" customHeight="1" x14ac:dyDescent="0.35">
      <c r="A116" s="93" t="s">
        <v>205</v>
      </c>
      <c r="B116" s="93" t="s">
        <v>24</v>
      </c>
      <c r="C116" s="93">
        <v>54</v>
      </c>
    </row>
    <row r="117" spans="1:3" ht="14.5" customHeight="1" x14ac:dyDescent="0.35">
      <c r="A117" s="93" t="s">
        <v>126</v>
      </c>
      <c r="B117" s="93" t="s">
        <v>24</v>
      </c>
      <c r="C117" s="93">
        <v>54</v>
      </c>
    </row>
    <row r="118" spans="1:3" ht="14.5" customHeight="1" x14ac:dyDescent="0.35">
      <c r="A118" s="93" t="s">
        <v>129</v>
      </c>
      <c r="B118" s="93" t="s">
        <v>24</v>
      </c>
      <c r="C118" s="93">
        <v>53</v>
      </c>
    </row>
    <row r="119" spans="1:3" ht="14.5" customHeight="1" x14ac:dyDescent="0.35">
      <c r="A119" s="93" t="s">
        <v>390</v>
      </c>
      <c r="B119" s="93" t="s">
        <v>40</v>
      </c>
      <c r="C119" s="93">
        <v>53</v>
      </c>
    </row>
    <row r="120" spans="1:3" ht="14.5" customHeight="1" x14ac:dyDescent="0.35">
      <c r="A120" s="93" t="s">
        <v>492</v>
      </c>
      <c r="B120" s="93" t="s">
        <v>8</v>
      </c>
      <c r="C120" s="93">
        <v>53</v>
      </c>
    </row>
    <row r="121" spans="1:3" s="3" customFormat="1" ht="14.5" customHeight="1" x14ac:dyDescent="0.35">
      <c r="A121" s="93" t="s">
        <v>477</v>
      </c>
      <c r="B121" s="93" t="s">
        <v>40</v>
      </c>
      <c r="C121" s="93">
        <v>52</v>
      </c>
    </row>
    <row r="122" spans="1:3" ht="14.5" customHeight="1" x14ac:dyDescent="0.35">
      <c r="A122" s="93" t="s">
        <v>28</v>
      </c>
      <c r="B122" s="93" t="s">
        <v>24</v>
      </c>
      <c r="C122" s="93">
        <v>52</v>
      </c>
    </row>
    <row r="123" spans="1:3" ht="14.5" customHeight="1" x14ac:dyDescent="0.35">
      <c r="A123" s="93" t="s">
        <v>369</v>
      </c>
      <c r="B123" s="93" t="s">
        <v>8</v>
      </c>
      <c r="C123" s="93">
        <v>52</v>
      </c>
    </row>
    <row r="124" spans="1:3" ht="14.5" customHeight="1" x14ac:dyDescent="0.35">
      <c r="A124" s="93" t="s">
        <v>517</v>
      </c>
      <c r="B124" s="93" t="s">
        <v>40</v>
      </c>
      <c r="C124" s="93">
        <v>52</v>
      </c>
    </row>
    <row r="125" spans="1:3" ht="14.5" customHeight="1" x14ac:dyDescent="0.35">
      <c r="A125" s="93" t="s">
        <v>42</v>
      </c>
      <c r="B125" s="93" t="s">
        <v>40</v>
      </c>
      <c r="C125" s="93">
        <v>52</v>
      </c>
    </row>
    <row r="126" spans="1:3" ht="14.5" customHeight="1" x14ac:dyDescent="0.35">
      <c r="A126" s="93" t="s">
        <v>766</v>
      </c>
      <c r="B126" s="93" t="s">
        <v>40</v>
      </c>
      <c r="C126" s="93">
        <v>51</v>
      </c>
    </row>
    <row r="127" spans="1:3" s="3" customFormat="1" ht="14.5" customHeight="1" x14ac:dyDescent="0.35">
      <c r="A127" s="93" t="s">
        <v>449</v>
      </c>
      <c r="B127" s="93" t="s">
        <v>40</v>
      </c>
      <c r="C127" s="93">
        <v>51</v>
      </c>
    </row>
    <row r="128" spans="1:3" ht="14.5" customHeight="1" x14ac:dyDescent="0.35">
      <c r="A128" s="93" t="s">
        <v>798</v>
      </c>
      <c r="B128" s="93" t="s">
        <v>40</v>
      </c>
      <c r="C128" s="93">
        <v>50</v>
      </c>
    </row>
    <row r="129" spans="1:3" ht="14.5" customHeight="1" x14ac:dyDescent="0.35">
      <c r="A129" s="93" t="s">
        <v>467</v>
      </c>
      <c r="B129" s="93" t="s">
        <v>24</v>
      </c>
      <c r="C129" s="93">
        <v>50</v>
      </c>
    </row>
    <row r="130" spans="1:3" ht="14.5" customHeight="1" x14ac:dyDescent="0.35">
      <c r="A130" s="93" t="s">
        <v>99</v>
      </c>
      <c r="B130" s="93" t="s">
        <v>40</v>
      </c>
      <c r="C130" s="93">
        <v>49</v>
      </c>
    </row>
    <row r="131" spans="1:3" ht="14.5" customHeight="1" x14ac:dyDescent="0.35">
      <c r="A131" s="93" t="s">
        <v>568</v>
      </c>
      <c r="B131" s="93" t="s">
        <v>24</v>
      </c>
      <c r="C131" s="93">
        <v>49</v>
      </c>
    </row>
    <row r="132" spans="1:3" ht="14.5" customHeight="1" x14ac:dyDescent="0.35">
      <c r="A132" s="93" t="s">
        <v>377</v>
      </c>
      <c r="B132" s="93" t="s">
        <v>8</v>
      </c>
      <c r="C132" s="93">
        <v>49</v>
      </c>
    </row>
    <row r="133" spans="1:3" ht="14.5" customHeight="1" x14ac:dyDescent="0.35">
      <c r="A133" s="93" t="s">
        <v>452</v>
      </c>
      <c r="B133" s="93" t="s">
        <v>6</v>
      </c>
      <c r="C133" s="93">
        <v>48</v>
      </c>
    </row>
    <row r="134" spans="1:3" ht="14.5" customHeight="1" x14ac:dyDescent="0.35">
      <c r="A134" s="93" t="s">
        <v>897</v>
      </c>
      <c r="B134" s="93" t="s">
        <v>40</v>
      </c>
      <c r="C134" s="93">
        <v>48</v>
      </c>
    </row>
    <row r="135" spans="1:3" ht="14.5" customHeight="1" x14ac:dyDescent="0.35">
      <c r="A135" s="93" t="s">
        <v>329</v>
      </c>
      <c r="B135" s="93" t="s">
        <v>40</v>
      </c>
      <c r="C135" s="93">
        <v>48</v>
      </c>
    </row>
    <row r="136" spans="1:3" ht="14.5" customHeight="1" x14ac:dyDescent="0.35">
      <c r="A136" s="93" t="s">
        <v>188</v>
      </c>
      <c r="B136" s="93" t="s">
        <v>8</v>
      </c>
      <c r="C136" s="93">
        <v>48</v>
      </c>
    </row>
    <row r="137" spans="1:3" ht="14.5" customHeight="1" x14ac:dyDescent="0.35">
      <c r="A137" s="93" t="s">
        <v>583</v>
      </c>
      <c r="B137" s="93" t="s">
        <v>8</v>
      </c>
      <c r="C137" s="93">
        <v>48</v>
      </c>
    </row>
    <row r="138" spans="1:3" ht="14.5" customHeight="1" x14ac:dyDescent="0.35">
      <c r="A138" s="93" t="s">
        <v>150</v>
      </c>
      <c r="B138" s="93" t="s">
        <v>6</v>
      </c>
      <c r="C138" s="93">
        <v>48</v>
      </c>
    </row>
    <row r="139" spans="1:3" ht="14.5" customHeight="1" x14ac:dyDescent="0.35">
      <c r="A139" s="93" t="s">
        <v>566</v>
      </c>
      <c r="B139" s="93" t="s">
        <v>24</v>
      </c>
      <c r="C139" s="93">
        <v>48</v>
      </c>
    </row>
    <row r="140" spans="1:3" ht="14.5" customHeight="1" x14ac:dyDescent="0.35">
      <c r="A140" s="93" t="s">
        <v>502</v>
      </c>
      <c r="B140" s="93" t="s">
        <v>24</v>
      </c>
      <c r="C140" s="93">
        <v>47</v>
      </c>
    </row>
    <row r="141" spans="1:3" ht="14.5" customHeight="1" x14ac:dyDescent="0.35">
      <c r="A141" s="93" t="s">
        <v>898</v>
      </c>
      <c r="B141" s="93" t="s">
        <v>8</v>
      </c>
      <c r="C141" s="93">
        <v>47</v>
      </c>
    </row>
    <row r="142" spans="1:3" ht="14.5" customHeight="1" x14ac:dyDescent="0.35">
      <c r="A142" s="93" t="s">
        <v>350</v>
      </c>
      <c r="B142" s="93" t="s">
        <v>24</v>
      </c>
      <c r="C142" s="93">
        <v>47</v>
      </c>
    </row>
    <row r="143" spans="1:3" ht="14.5" customHeight="1" x14ac:dyDescent="0.35">
      <c r="A143" s="93" t="s">
        <v>273</v>
      </c>
      <c r="B143" s="93" t="s">
        <v>24</v>
      </c>
      <c r="C143" s="93">
        <v>47</v>
      </c>
    </row>
    <row r="144" spans="1:3" ht="14.5" customHeight="1" x14ac:dyDescent="0.35">
      <c r="A144" s="93" t="s">
        <v>440</v>
      </c>
      <c r="B144" s="93" t="s">
        <v>40</v>
      </c>
      <c r="C144" s="93">
        <v>47</v>
      </c>
    </row>
    <row r="145" spans="1:3" ht="14.5" customHeight="1" x14ac:dyDescent="0.35">
      <c r="A145" s="93" t="s">
        <v>112</v>
      </c>
      <c r="B145" s="93" t="s">
        <v>8</v>
      </c>
      <c r="C145" s="93">
        <v>46</v>
      </c>
    </row>
    <row r="146" spans="1:3" ht="14.5" customHeight="1" x14ac:dyDescent="0.35">
      <c r="A146" s="93" t="s">
        <v>899</v>
      </c>
      <c r="B146" s="93" t="s">
        <v>24</v>
      </c>
      <c r="C146" s="93">
        <v>46</v>
      </c>
    </row>
    <row r="147" spans="1:3" ht="14.5" customHeight="1" x14ac:dyDescent="0.35">
      <c r="A147" s="93" t="s">
        <v>132</v>
      </c>
      <c r="B147" s="93" t="s">
        <v>24</v>
      </c>
      <c r="C147" s="93">
        <v>46</v>
      </c>
    </row>
    <row r="148" spans="1:3" ht="14.5" customHeight="1" x14ac:dyDescent="0.35">
      <c r="A148" s="93" t="s">
        <v>287</v>
      </c>
      <c r="B148" s="93" t="s">
        <v>40</v>
      </c>
      <c r="C148" s="93">
        <v>46</v>
      </c>
    </row>
    <row r="149" spans="1:3" ht="14.5" customHeight="1" x14ac:dyDescent="0.35">
      <c r="A149" s="93" t="s">
        <v>575</v>
      </c>
      <c r="B149" s="93" t="s">
        <v>6</v>
      </c>
      <c r="C149" s="93">
        <v>46</v>
      </c>
    </row>
    <row r="150" spans="1:3" ht="14.5" customHeight="1" x14ac:dyDescent="0.35">
      <c r="A150" s="93" t="s">
        <v>500</v>
      </c>
      <c r="B150" s="93" t="s">
        <v>24</v>
      </c>
      <c r="C150" s="93">
        <v>46</v>
      </c>
    </row>
    <row r="151" spans="1:3" ht="14.5" customHeight="1" x14ac:dyDescent="0.35">
      <c r="A151" s="93" t="s">
        <v>163</v>
      </c>
      <c r="B151" s="93" t="s">
        <v>24</v>
      </c>
      <c r="C151" s="93">
        <v>46</v>
      </c>
    </row>
    <row r="152" spans="1:3" ht="14.5" customHeight="1" x14ac:dyDescent="0.35">
      <c r="A152" s="93" t="s">
        <v>398</v>
      </c>
      <c r="B152" s="93" t="s">
        <v>40</v>
      </c>
      <c r="C152" s="93">
        <v>45</v>
      </c>
    </row>
    <row r="153" spans="1:3" ht="14.5" customHeight="1" x14ac:dyDescent="0.35">
      <c r="A153" s="93" t="s">
        <v>230</v>
      </c>
      <c r="B153" s="93" t="s">
        <v>8</v>
      </c>
      <c r="C153" s="93">
        <v>45</v>
      </c>
    </row>
    <row r="154" spans="1:3" ht="14.5" customHeight="1" x14ac:dyDescent="0.35">
      <c r="A154" s="93" t="s">
        <v>900</v>
      </c>
      <c r="B154" s="93" t="s">
        <v>40</v>
      </c>
      <c r="C154" s="93">
        <v>45</v>
      </c>
    </row>
    <row r="155" spans="1:3" ht="14.5" customHeight="1" x14ac:dyDescent="0.35">
      <c r="A155" s="93" t="s">
        <v>901</v>
      </c>
      <c r="B155" s="93" t="s">
        <v>8</v>
      </c>
      <c r="C155" s="93">
        <v>45</v>
      </c>
    </row>
    <row r="156" spans="1:3" ht="14.5" customHeight="1" x14ac:dyDescent="0.35">
      <c r="A156" s="93" t="s">
        <v>165</v>
      </c>
      <c r="B156" s="93" t="s">
        <v>24</v>
      </c>
      <c r="C156" s="93">
        <v>45</v>
      </c>
    </row>
    <row r="157" spans="1:3" ht="14.5" customHeight="1" x14ac:dyDescent="0.35">
      <c r="A157" s="93" t="s">
        <v>424</v>
      </c>
      <c r="B157" s="93" t="s">
        <v>24</v>
      </c>
      <c r="C157" s="93">
        <v>45</v>
      </c>
    </row>
    <row r="158" spans="1:3" ht="14.5" customHeight="1" x14ac:dyDescent="0.35">
      <c r="A158" s="93" t="s">
        <v>157</v>
      </c>
      <c r="B158" s="93" t="s">
        <v>8</v>
      </c>
      <c r="C158" s="93">
        <v>45</v>
      </c>
    </row>
    <row r="159" spans="1:3" ht="14.5" customHeight="1" x14ac:dyDescent="0.35">
      <c r="A159" s="93" t="s">
        <v>77</v>
      </c>
      <c r="B159" s="93" t="s">
        <v>24</v>
      </c>
      <c r="C159" s="93">
        <v>45</v>
      </c>
    </row>
    <row r="160" spans="1:3" ht="14.5" customHeight="1" x14ac:dyDescent="0.35">
      <c r="A160" s="93" t="s">
        <v>587</v>
      </c>
      <c r="B160" s="93" t="s">
        <v>24</v>
      </c>
      <c r="C160" s="93">
        <v>44</v>
      </c>
    </row>
    <row r="161" spans="1:3" ht="14.5" customHeight="1" x14ac:dyDescent="0.35">
      <c r="A161" s="93" t="s">
        <v>281</v>
      </c>
      <c r="B161" s="93" t="s">
        <v>24</v>
      </c>
      <c r="C161" s="93">
        <v>44</v>
      </c>
    </row>
    <row r="162" spans="1:3" ht="14.5" customHeight="1" x14ac:dyDescent="0.35">
      <c r="A162" s="93" t="s">
        <v>471</v>
      </c>
      <c r="B162" s="93" t="s">
        <v>24</v>
      </c>
      <c r="C162" s="93">
        <v>44</v>
      </c>
    </row>
    <row r="163" spans="1:3" ht="14.5" customHeight="1" x14ac:dyDescent="0.35">
      <c r="A163" s="93" t="s">
        <v>902</v>
      </c>
      <c r="B163" s="93" t="s">
        <v>24</v>
      </c>
      <c r="C163" s="93">
        <v>44</v>
      </c>
    </row>
    <row r="164" spans="1:3" ht="14.5" customHeight="1" x14ac:dyDescent="0.35">
      <c r="A164" s="93" t="s">
        <v>155</v>
      </c>
      <c r="B164" s="93" t="s">
        <v>8</v>
      </c>
      <c r="C164" s="93">
        <v>44</v>
      </c>
    </row>
    <row r="165" spans="1:3" ht="14.5" customHeight="1" x14ac:dyDescent="0.35">
      <c r="A165" s="93" t="s">
        <v>159</v>
      </c>
      <c r="B165" s="93" t="s">
        <v>24</v>
      </c>
      <c r="C165" s="93">
        <v>44</v>
      </c>
    </row>
    <row r="166" spans="1:3" ht="14.5" customHeight="1" x14ac:dyDescent="0.35">
      <c r="A166" s="93" t="s">
        <v>438</v>
      </c>
      <c r="B166" s="93" t="s">
        <v>40</v>
      </c>
      <c r="C166" s="93">
        <v>44</v>
      </c>
    </row>
    <row r="167" spans="1:3" ht="14.5" customHeight="1" x14ac:dyDescent="0.35">
      <c r="A167" s="93" t="s">
        <v>382</v>
      </c>
      <c r="B167" s="93" t="s">
        <v>24</v>
      </c>
      <c r="C167" s="93">
        <v>43</v>
      </c>
    </row>
    <row r="168" spans="1:3" ht="14.5" customHeight="1" x14ac:dyDescent="0.35">
      <c r="A168" s="93" t="s">
        <v>195</v>
      </c>
      <c r="B168" s="93" t="s">
        <v>8</v>
      </c>
      <c r="C168" s="93">
        <v>43</v>
      </c>
    </row>
    <row r="169" spans="1:3" ht="14.5" customHeight="1" x14ac:dyDescent="0.35">
      <c r="A169" s="93" t="s">
        <v>95</v>
      </c>
      <c r="B169" s="93" t="s">
        <v>40</v>
      </c>
      <c r="C169" s="93">
        <v>43</v>
      </c>
    </row>
    <row r="170" spans="1:3" ht="14.5" customHeight="1" x14ac:dyDescent="0.35">
      <c r="A170" s="93" t="s">
        <v>347</v>
      </c>
      <c r="B170" s="93" t="s">
        <v>24</v>
      </c>
      <c r="C170" s="93">
        <v>43</v>
      </c>
    </row>
    <row r="171" spans="1:3" ht="14.5" customHeight="1" x14ac:dyDescent="0.35">
      <c r="A171" s="93" t="s">
        <v>490</v>
      </c>
      <c r="B171" s="93" t="s">
        <v>8</v>
      </c>
      <c r="C171" s="93">
        <v>43</v>
      </c>
    </row>
    <row r="172" spans="1:3" ht="14.5" customHeight="1" x14ac:dyDescent="0.35">
      <c r="A172" s="93" t="s">
        <v>457</v>
      </c>
      <c r="B172" s="93" t="s">
        <v>8</v>
      </c>
      <c r="C172" s="93">
        <v>42</v>
      </c>
    </row>
    <row r="173" spans="1:3" ht="14.5" customHeight="1" x14ac:dyDescent="0.35">
      <c r="A173" s="93" t="s">
        <v>309</v>
      </c>
      <c r="B173" s="93" t="s">
        <v>24</v>
      </c>
      <c r="C173" s="93">
        <v>42</v>
      </c>
    </row>
    <row r="174" spans="1:3" ht="14.5" customHeight="1" x14ac:dyDescent="0.35">
      <c r="A174" s="93" t="s">
        <v>903</v>
      </c>
      <c r="B174" s="93" t="s">
        <v>24</v>
      </c>
      <c r="C174" s="93">
        <v>42</v>
      </c>
    </row>
    <row r="175" spans="1:3" ht="14.5" customHeight="1" x14ac:dyDescent="0.35">
      <c r="A175" s="93" t="s">
        <v>564</v>
      </c>
      <c r="B175" s="93" t="s">
        <v>40</v>
      </c>
      <c r="C175" s="93">
        <v>42</v>
      </c>
    </row>
    <row r="176" spans="1:3" ht="14.5" customHeight="1" x14ac:dyDescent="0.35">
      <c r="A176" s="93" t="s">
        <v>487</v>
      </c>
      <c r="B176" s="93" t="s">
        <v>8</v>
      </c>
      <c r="C176" s="93">
        <v>42</v>
      </c>
    </row>
    <row r="177" spans="1:3" ht="14.5" customHeight="1" x14ac:dyDescent="0.35">
      <c r="A177" s="93" t="s">
        <v>134</v>
      </c>
      <c r="B177" s="93" t="s">
        <v>40</v>
      </c>
      <c r="C177" s="93">
        <v>42</v>
      </c>
    </row>
    <row r="178" spans="1:3" ht="14.5" customHeight="1" x14ac:dyDescent="0.35">
      <c r="A178" s="93" t="s">
        <v>176</v>
      </c>
      <c r="B178" s="93" t="s">
        <v>40</v>
      </c>
      <c r="C178" s="93">
        <v>41</v>
      </c>
    </row>
    <row r="179" spans="1:3" ht="14.5" customHeight="1" x14ac:dyDescent="0.35">
      <c r="A179" s="93" t="s">
        <v>567</v>
      </c>
      <c r="B179" s="93" t="s">
        <v>24</v>
      </c>
      <c r="C179" s="93">
        <v>41</v>
      </c>
    </row>
    <row r="180" spans="1:3" ht="14.5" customHeight="1" x14ac:dyDescent="0.35">
      <c r="A180" s="93" t="s">
        <v>578</v>
      </c>
      <c r="B180" s="93" t="s">
        <v>8</v>
      </c>
      <c r="C180" s="93">
        <v>40</v>
      </c>
    </row>
    <row r="181" spans="1:3" ht="14.5" customHeight="1" x14ac:dyDescent="0.35">
      <c r="A181" s="93" t="s">
        <v>535</v>
      </c>
      <c r="B181" s="93" t="s">
        <v>8</v>
      </c>
      <c r="C181" s="93">
        <v>40</v>
      </c>
    </row>
    <row r="182" spans="1:3" ht="14.5" customHeight="1" x14ac:dyDescent="0.35">
      <c r="A182" s="93" t="s">
        <v>562</v>
      </c>
      <c r="B182" s="93" t="s">
        <v>40</v>
      </c>
      <c r="C182" s="93">
        <v>40</v>
      </c>
    </row>
    <row r="183" spans="1:3" ht="14.5" customHeight="1" x14ac:dyDescent="0.35">
      <c r="A183" s="93" t="s">
        <v>549</v>
      </c>
      <c r="B183" s="93" t="s">
        <v>24</v>
      </c>
      <c r="C183" s="93">
        <v>39</v>
      </c>
    </row>
    <row r="184" spans="1:3" ht="14.5" customHeight="1" x14ac:dyDescent="0.35">
      <c r="A184" s="93" t="s">
        <v>316</v>
      </c>
      <c r="B184" s="93" t="s">
        <v>24</v>
      </c>
      <c r="C184" s="93">
        <v>39</v>
      </c>
    </row>
    <row r="185" spans="1:3" ht="14.5" customHeight="1" x14ac:dyDescent="0.35">
      <c r="A185" s="93" t="s">
        <v>889</v>
      </c>
      <c r="B185" s="93" t="s">
        <v>8</v>
      </c>
      <c r="C185" s="93">
        <v>39</v>
      </c>
    </row>
    <row r="186" spans="1:3" ht="14.5" customHeight="1" x14ac:dyDescent="0.35">
      <c r="A186" s="93" t="s">
        <v>904</v>
      </c>
      <c r="B186" s="93" t="s">
        <v>40</v>
      </c>
      <c r="C186" s="93">
        <v>39</v>
      </c>
    </row>
    <row r="187" spans="1:3" ht="14.5" customHeight="1" x14ac:dyDescent="0.35">
      <c r="A187" s="93" t="s">
        <v>161</v>
      </c>
      <c r="B187" s="93" t="s">
        <v>24</v>
      </c>
      <c r="C187" s="93">
        <v>39</v>
      </c>
    </row>
    <row r="188" spans="1:3" ht="14.5" customHeight="1" x14ac:dyDescent="0.35">
      <c r="A188" s="93" t="s">
        <v>479</v>
      </c>
      <c r="B188" s="93" t="s">
        <v>40</v>
      </c>
      <c r="C188" s="93">
        <v>39</v>
      </c>
    </row>
    <row r="189" spans="1:3" ht="14.5" customHeight="1" x14ac:dyDescent="0.35">
      <c r="A189" s="93" t="s">
        <v>905</v>
      </c>
      <c r="B189" s="93" t="s">
        <v>40</v>
      </c>
      <c r="C189" s="93">
        <v>38</v>
      </c>
    </row>
    <row r="190" spans="1:3" ht="14.5" customHeight="1" x14ac:dyDescent="0.35">
      <c r="A190" s="93" t="s">
        <v>595</v>
      </c>
      <c r="B190" s="93" t="s">
        <v>24</v>
      </c>
      <c r="C190" s="93">
        <v>38</v>
      </c>
    </row>
    <row r="191" spans="1:3" ht="14.5" customHeight="1" x14ac:dyDescent="0.35">
      <c r="A191" s="93" t="s">
        <v>232</v>
      </c>
      <c r="B191" s="93" t="s">
        <v>8</v>
      </c>
      <c r="C191" s="93">
        <v>38</v>
      </c>
    </row>
    <row r="192" spans="1:3" ht="14.5" customHeight="1" x14ac:dyDescent="0.35">
      <c r="A192" s="93" t="s">
        <v>384</v>
      </c>
      <c r="B192" s="93" t="s">
        <v>24</v>
      </c>
      <c r="C192" s="93">
        <v>38</v>
      </c>
    </row>
    <row r="193" spans="1:3" ht="14.5" customHeight="1" x14ac:dyDescent="0.35">
      <c r="A193" s="93" t="s">
        <v>167</v>
      </c>
      <c r="B193" s="93" t="s">
        <v>24</v>
      </c>
      <c r="C193" s="93">
        <v>38</v>
      </c>
    </row>
    <row r="194" spans="1:3" ht="14.5" customHeight="1" x14ac:dyDescent="0.35">
      <c r="A194" s="93" t="s">
        <v>906</v>
      </c>
      <c r="B194" s="93" t="s">
        <v>8</v>
      </c>
      <c r="C194" s="93">
        <v>38</v>
      </c>
    </row>
    <row r="195" spans="1:3" ht="14.5" customHeight="1" x14ac:dyDescent="0.35">
      <c r="A195" s="93" t="s">
        <v>218</v>
      </c>
      <c r="B195" s="93" t="s">
        <v>40</v>
      </c>
      <c r="C195" s="93">
        <v>38</v>
      </c>
    </row>
    <row r="196" spans="1:3" ht="14.5" customHeight="1" x14ac:dyDescent="0.35">
      <c r="A196" s="93" t="s">
        <v>455</v>
      </c>
      <c r="B196" s="93" t="s">
        <v>8</v>
      </c>
      <c r="C196" s="93">
        <v>37</v>
      </c>
    </row>
    <row r="197" spans="1:3" ht="14.5" customHeight="1" x14ac:dyDescent="0.35">
      <c r="A197" s="93" t="s">
        <v>87</v>
      </c>
      <c r="B197" s="93" t="s">
        <v>24</v>
      </c>
      <c r="C197" s="93">
        <v>37</v>
      </c>
    </row>
    <row r="198" spans="1:3" ht="14.5" customHeight="1" x14ac:dyDescent="0.35">
      <c r="A198" s="93" t="s">
        <v>907</v>
      </c>
      <c r="B198" s="93" t="s">
        <v>40</v>
      </c>
      <c r="C198" s="93">
        <v>37</v>
      </c>
    </row>
    <row r="199" spans="1:3" ht="14.5" customHeight="1" x14ac:dyDescent="0.35">
      <c r="A199" s="93" t="s">
        <v>494</v>
      </c>
      <c r="B199" s="93" t="s">
        <v>8</v>
      </c>
      <c r="C199" s="93">
        <v>37</v>
      </c>
    </row>
    <row r="200" spans="1:3" ht="14.5" customHeight="1" x14ac:dyDescent="0.35">
      <c r="A200" s="93" t="s">
        <v>140</v>
      </c>
      <c r="B200" s="93" t="s">
        <v>40</v>
      </c>
      <c r="C200" s="93">
        <v>37</v>
      </c>
    </row>
    <row r="201" spans="1:3" ht="14.5" customHeight="1" x14ac:dyDescent="0.35">
      <c r="A201" s="93" t="s">
        <v>908</v>
      </c>
      <c r="B201" s="93" t="s">
        <v>8</v>
      </c>
      <c r="C201" s="93">
        <v>37</v>
      </c>
    </row>
    <row r="202" spans="1:3" ht="14.5" customHeight="1" x14ac:dyDescent="0.35">
      <c r="A202" s="93" t="s">
        <v>463</v>
      </c>
      <c r="B202" s="93" t="s">
        <v>24</v>
      </c>
      <c r="C202" s="93">
        <v>36</v>
      </c>
    </row>
    <row r="203" spans="1:3" ht="14.5" customHeight="1" x14ac:dyDescent="0.35">
      <c r="A203" s="93" t="s">
        <v>224</v>
      </c>
      <c r="B203" s="93" t="s">
        <v>6</v>
      </c>
      <c r="C203" s="93">
        <v>36</v>
      </c>
    </row>
    <row r="204" spans="1:3" ht="14.5" customHeight="1" x14ac:dyDescent="0.35">
      <c r="A204" s="93" t="s">
        <v>260</v>
      </c>
      <c r="B204" s="93" t="s">
        <v>6</v>
      </c>
      <c r="C204" s="93">
        <v>36</v>
      </c>
    </row>
    <row r="205" spans="1:3" ht="14.5" customHeight="1" x14ac:dyDescent="0.35">
      <c r="A205" s="93" t="s">
        <v>226</v>
      </c>
      <c r="B205" s="93" t="s">
        <v>8</v>
      </c>
      <c r="C205" s="93">
        <v>36</v>
      </c>
    </row>
    <row r="206" spans="1:3" ht="14.5" customHeight="1" x14ac:dyDescent="0.35">
      <c r="A206" s="93" t="s">
        <v>371</v>
      </c>
      <c r="B206" s="93" t="s">
        <v>8</v>
      </c>
      <c r="C206" s="93">
        <v>35</v>
      </c>
    </row>
    <row r="207" spans="1:3" ht="14.5" customHeight="1" x14ac:dyDescent="0.35">
      <c r="A207" s="93" t="s">
        <v>446</v>
      </c>
      <c r="B207" s="93" t="s">
        <v>24</v>
      </c>
      <c r="C207" s="93">
        <v>35</v>
      </c>
    </row>
    <row r="208" spans="1:3" ht="14.5" customHeight="1" x14ac:dyDescent="0.35">
      <c r="A208" s="93" t="s">
        <v>459</v>
      </c>
      <c r="B208" s="93" t="s">
        <v>8</v>
      </c>
      <c r="C208" s="93">
        <v>35</v>
      </c>
    </row>
    <row r="209" spans="1:3" ht="14.5" customHeight="1" x14ac:dyDescent="0.35">
      <c r="A209" s="93" t="s">
        <v>504</v>
      </c>
      <c r="B209" s="93" t="s">
        <v>24</v>
      </c>
      <c r="C209" s="93">
        <v>35</v>
      </c>
    </row>
    <row r="210" spans="1:3" ht="14.5" customHeight="1" x14ac:dyDescent="0.35">
      <c r="A210" s="93" t="s">
        <v>444</v>
      </c>
      <c r="B210" s="93" t="s">
        <v>24</v>
      </c>
      <c r="C210" s="93">
        <v>35</v>
      </c>
    </row>
    <row r="211" spans="1:3" ht="14.5" customHeight="1" x14ac:dyDescent="0.35">
      <c r="A211" s="93" t="s">
        <v>352</v>
      </c>
      <c r="B211" s="93" t="s">
        <v>24</v>
      </c>
      <c r="C211" s="93">
        <v>34</v>
      </c>
    </row>
    <row r="212" spans="1:3" ht="14.5" customHeight="1" x14ac:dyDescent="0.35">
      <c r="A212" s="93" t="s">
        <v>412</v>
      </c>
      <c r="B212" s="93" t="s">
        <v>8</v>
      </c>
      <c r="C212" s="93">
        <v>33</v>
      </c>
    </row>
    <row r="213" spans="1:3" ht="14.5" customHeight="1" x14ac:dyDescent="0.35">
      <c r="A213" s="93" t="s">
        <v>55</v>
      </c>
      <c r="B213" s="93" t="s">
        <v>40</v>
      </c>
      <c r="C213" s="93">
        <v>33</v>
      </c>
    </row>
    <row r="214" spans="1:3" ht="14.5" customHeight="1" x14ac:dyDescent="0.35">
      <c r="A214" s="93" t="s">
        <v>373</v>
      </c>
      <c r="B214" s="93" t="s">
        <v>8</v>
      </c>
      <c r="C214" s="93">
        <v>33</v>
      </c>
    </row>
    <row r="215" spans="1:3" ht="14.5" customHeight="1" x14ac:dyDescent="0.35">
      <c r="A215" s="93" t="s">
        <v>120</v>
      </c>
      <c r="B215" s="93" t="s">
        <v>8</v>
      </c>
      <c r="C215" s="93">
        <v>32</v>
      </c>
    </row>
    <row r="216" spans="1:3" ht="14.5" customHeight="1" x14ac:dyDescent="0.35">
      <c r="A216" s="93" t="s">
        <v>85</v>
      </c>
      <c r="B216" s="93" t="s">
        <v>24</v>
      </c>
      <c r="C216" s="93">
        <v>32</v>
      </c>
    </row>
    <row r="217" spans="1:3" ht="14.5" customHeight="1" x14ac:dyDescent="0.35">
      <c r="A217" s="93" t="s">
        <v>465</v>
      </c>
      <c r="B217" s="93" t="s">
        <v>24</v>
      </c>
      <c r="C217" s="93">
        <v>32</v>
      </c>
    </row>
    <row r="218" spans="1:3" ht="14.5" customHeight="1" x14ac:dyDescent="0.35">
      <c r="A218" s="93" t="s">
        <v>753</v>
      </c>
      <c r="B218" s="93" t="s">
        <v>24</v>
      </c>
      <c r="C218" s="93">
        <v>32</v>
      </c>
    </row>
    <row r="219" spans="1:3" ht="14.5" customHeight="1" x14ac:dyDescent="0.35">
      <c r="A219" s="93" t="s">
        <v>153</v>
      </c>
      <c r="B219" s="93" t="s">
        <v>8</v>
      </c>
      <c r="C219" s="93">
        <v>32</v>
      </c>
    </row>
    <row r="220" spans="1:3" ht="14.5" customHeight="1" x14ac:dyDescent="0.35">
      <c r="A220" s="93" t="s">
        <v>909</v>
      </c>
      <c r="B220" s="93" t="s">
        <v>24</v>
      </c>
      <c r="C220" s="93">
        <v>31</v>
      </c>
    </row>
    <row r="221" spans="1:3" ht="14.5" customHeight="1" x14ac:dyDescent="0.35">
      <c r="A221" s="93" t="s">
        <v>603</v>
      </c>
      <c r="B221" s="93" t="s">
        <v>40</v>
      </c>
      <c r="C221" s="93">
        <v>31</v>
      </c>
    </row>
    <row r="222" spans="1:3" ht="14.5" customHeight="1" x14ac:dyDescent="0.35">
      <c r="A222" s="93" t="s">
        <v>249</v>
      </c>
      <c r="B222" s="93" t="s">
        <v>40</v>
      </c>
      <c r="C222" s="93">
        <v>31</v>
      </c>
    </row>
    <row r="223" spans="1:3" ht="14.5" customHeight="1" x14ac:dyDescent="0.35">
      <c r="A223" s="93" t="s">
        <v>359</v>
      </c>
      <c r="B223" s="93" t="s">
        <v>40</v>
      </c>
      <c r="C223" s="93">
        <v>31</v>
      </c>
    </row>
    <row r="224" spans="1:3" ht="14.5" customHeight="1" x14ac:dyDescent="0.35">
      <c r="A224" s="93" t="s">
        <v>546</v>
      </c>
      <c r="B224" s="93" t="s">
        <v>24</v>
      </c>
      <c r="C224" s="93">
        <v>31</v>
      </c>
    </row>
    <row r="225" spans="1:3" ht="14.5" customHeight="1" x14ac:dyDescent="0.35">
      <c r="A225" s="93" t="s">
        <v>570</v>
      </c>
      <c r="B225" s="93" t="s">
        <v>40</v>
      </c>
      <c r="C225" s="93">
        <v>31</v>
      </c>
    </row>
    <row r="226" spans="1:3" ht="14.5" customHeight="1" x14ac:dyDescent="0.35">
      <c r="A226" s="93" t="s">
        <v>591</v>
      </c>
      <c r="B226" s="93" t="s">
        <v>24</v>
      </c>
      <c r="C226" s="93">
        <v>30</v>
      </c>
    </row>
    <row r="227" spans="1:3" ht="14.5" customHeight="1" x14ac:dyDescent="0.35">
      <c r="A227" s="93" t="s">
        <v>269</v>
      </c>
      <c r="B227" s="93" t="s">
        <v>8</v>
      </c>
      <c r="C227" s="93">
        <v>30</v>
      </c>
    </row>
    <row r="228" spans="1:3" ht="14.5" customHeight="1" x14ac:dyDescent="0.35">
      <c r="A228" s="93" t="s">
        <v>247</v>
      </c>
      <c r="B228" s="93" t="s">
        <v>24</v>
      </c>
      <c r="C228" s="93">
        <v>30</v>
      </c>
    </row>
    <row r="229" spans="1:3" ht="14.5" customHeight="1" x14ac:dyDescent="0.35">
      <c r="A229" s="93" t="s">
        <v>54</v>
      </c>
      <c r="B229" s="93" t="s">
        <v>40</v>
      </c>
      <c r="C229" s="93">
        <v>30</v>
      </c>
    </row>
    <row r="230" spans="1:3" ht="14.5" customHeight="1" x14ac:dyDescent="0.35">
      <c r="A230" s="93" t="s">
        <v>334</v>
      </c>
      <c r="B230" s="93" t="s">
        <v>8</v>
      </c>
      <c r="C230" s="93">
        <v>30</v>
      </c>
    </row>
    <row r="231" spans="1:3" ht="14.5" customHeight="1" x14ac:dyDescent="0.35">
      <c r="A231" s="93" t="s">
        <v>294</v>
      </c>
      <c r="B231" s="93" t="s">
        <v>8</v>
      </c>
      <c r="C231" s="93">
        <v>29</v>
      </c>
    </row>
    <row r="232" spans="1:3" ht="14.5" customHeight="1" x14ac:dyDescent="0.35">
      <c r="A232" s="93" t="s">
        <v>761</v>
      </c>
      <c r="B232" s="93" t="s">
        <v>8</v>
      </c>
      <c r="C232" s="93">
        <v>29</v>
      </c>
    </row>
    <row r="233" spans="1:3" ht="14.5" customHeight="1" x14ac:dyDescent="0.35">
      <c r="A233" s="93" t="s">
        <v>890</v>
      </c>
      <c r="B233" s="93" t="s">
        <v>8</v>
      </c>
      <c r="C233" s="93">
        <v>29</v>
      </c>
    </row>
    <row r="234" spans="1:3" ht="14.5" customHeight="1" x14ac:dyDescent="0.35">
      <c r="A234" s="93" t="s">
        <v>558</v>
      </c>
      <c r="B234" s="93" t="s">
        <v>40</v>
      </c>
      <c r="C234" s="93">
        <v>29</v>
      </c>
    </row>
    <row r="235" spans="1:3" ht="14.5" customHeight="1" x14ac:dyDescent="0.35">
      <c r="A235" s="93" t="s">
        <v>394</v>
      </c>
      <c r="B235" s="93" t="s">
        <v>40</v>
      </c>
      <c r="C235" s="93">
        <v>29</v>
      </c>
    </row>
    <row r="236" spans="1:3" ht="14.5" customHeight="1" x14ac:dyDescent="0.35">
      <c r="A236" s="93" t="s">
        <v>572</v>
      </c>
      <c r="B236" s="93" t="s">
        <v>40</v>
      </c>
      <c r="C236" s="93">
        <v>29</v>
      </c>
    </row>
    <row r="237" spans="1:3" ht="14.5" customHeight="1" x14ac:dyDescent="0.35">
      <c r="A237" s="93" t="s">
        <v>812</v>
      </c>
      <c r="B237" s="93" t="s">
        <v>8</v>
      </c>
      <c r="C237" s="93">
        <v>28</v>
      </c>
    </row>
    <row r="238" spans="1:3" ht="14.5" customHeight="1" x14ac:dyDescent="0.35">
      <c r="A238" s="93" t="s">
        <v>291</v>
      </c>
      <c r="B238" s="93" t="s">
        <v>6</v>
      </c>
      <c r="C238" s="93">
        <v>28</v>
      </c>
    </row>
    <row r="239" spans="1:3" ht="14.5" customHeight="1" x14ac:dyDescent="0.35">
      <c r="A239" s="93" t="s">
        <v>50</v>
      </c>
      <c r="B239" s="93" t="s">
        <v>40</v>
      </c>
      <c r="C239" s="93">
        <v>28</v>
      </c>
    </row>
    <row r="240" spans="1:3" ht="14.5" customHeight="1" x14ac:dyDescent="0.35">
      <c r="A240" s="93" t="s">
        <v>569</v>
      </c>
      <c r="B240" s="93" t="s">
        <v>40</v>
      </c>
      <c r="C240" s="93">
        <v>28</v>
      </c>
    </row>
    <row r="241" spans="1:3" ht="14.5" customHeight="1" x14ac:dyDescent="0.35">
      <c r="A241" s="93" t="s">
        <v>336</v>
      </c>
      <c r="B241" s="93" t="s">
        <v>8</v>
      </c>
      <c r="C241" s="93">
        <v>28</v>
      </c>
    </row>
    <row r="242" spans="1:3" ht="14.5" customHeight="1" x14ac:dyDescent="0.35">
      <c r="A242" s="93" t="s">
        <v>267</v>
      </c>
      <c r="B242" s="93" t="s">
        <v>8</v>
      </c>
      <c r="C242" s="93">
        <v>27</v>
      </c>
    </row>
    <row r="243" spans="1:3" ht="14.5" customHeight="1" x14ac:dyDescent="0.35">
      <c r="A243" s="93" t="s">
        <v>426</v>
      </c>
      <c r="B243" s="93" t="s">
        <v>24</v>
      </c>
      <c r="C243" s="93">
        <v>27</v>
      </c>
    </row>
    <row r="244" spans="1:3" ht="14.5" customHeight="1" x14ac:dyDescent="0.35">
      <c r="A244" s="93" t="s">
        <v>596</v>
      </c>
      <c r="B244" s="93" t="s">
        <v>24</v>
      </c>
      <c r="C244" s="93">
        <v>27</v>
      </c>
    </row>
    <row r="245" spans="1:3" ht="14.5" customHeight="1" x14ac:dyDescent="0.35">
      <c r="A245" s="93" t="s">
        <v>228</v>
      </c>
      <c r="B245" s="93" t="s">
        <v>8</v>
      </c>
      <c r="C245" s="93">
        <v>27</v>
      </c>
    </row>
    <row r="246" spans="1:3" ht="14.5" customHeight="1" x14ac:dyDescent="0.35">
      <c r="A246" s="93" t="s">
        <v>283</v>
      </c>
      <c r="B246" s="93" t="s">
        <v>40</v>
      </c>
      <c r="C246" s="93">
        <v>27</v>
      </c>
    </row>
    <row r="247" spans="1:3" ht="14.5" customHeight="1" x14ac:dyDescent="0.35">
      <c r="A247" s="93" t="s">
        <v>20</v>
      </c>
      <c r="B247" s="93" t="s">
        <v>8</v>
      </c>
      <c r="C247" s="93">
        <v>27</v>
      </c>
    </row>
    <row r="248" spans="1:3" ht="14.5" customHeight="1" x14ac:dyDescent="0.35">
      <c r="A248" s="93" t="s">
        <v>124</v>
      </c>
      <c r="B248" s="93" t="s">
        <v>24</v>
      </c>
      <c r="C248" s="93">
        <v>27</v>
      </c>
    </row>
    <row r="249" spans="1:3" ht="14.5" customHeight="1" x14ac:dyDescent="0.35">
      <c r="A249" s="93" t="s">
        <v>544</v>
      </c>
      <c r="B249" s="93" t="s">
        <v>24</v>
      </c>
      <c r="C249" s="93">
        <v>27</v>
      </c>
    </row>
    <row r="250" spans="1:3" ht="14.5" customHeight="1" x14ac:dyDescent="0.35">
      <c r="A250" s="93" t="s">
        <v>813</v>
      </c>
      <c r="B250" s="93" t="s">
        <v>8</v>
      </c>
      <c r="C250" s="93">
        <v>26</v>
      </c>
    </row>
    <row r="251" spans="1:3" ht="14.5" customHeight="1" x14ac:dyDescent="0.35">
      <c r="A251" s="93" t="s">
        <v>447</v>
      </c>
      <c r="B251" s="93" t="s">
        <v>40</v>
      </c>
      <c r="C251" s="93">
        <v>26</v>
      </c>
    </row>
    <row r="252" spans="1:3" ht="14.5" customHeight="1" x14ac:dyDescent="0.35">
      <c r="A252" s="93" t="s">
        <v>443</v>
      </c>
      <c r="B252" s="93" t="s">
        <v>24</v>
      </c>
      <c r="C252" s="93">
        <v>26</v>
      </c>
    </row>
    <row r="253" spans="1:3" ht="14.5" customHeight="1" x14ac:dyDescent="0.35">
      <c r="A253" s="93" t="s">
        <v>105</v>
      </c>
      <c r="B253" s="93" t="s">
        <v>40</v>
      </c>
      <c r="C253" s="93">
        <v>26</v>
      </c>
    </row>
    <row r="254" spans="1:3" ht="14.5" customHeight="1" x14ac:dyDescent="0.35">
      <c r="A254" s="93" t="s">
        <v>66</v>
      </c>
      <c r="B254" s="93" t="s">
        <v>8</v>
      </c>
      <c r="C254" s="93">
        <v>26</v>
      </c>
    </row>
    <row r="255" spans="1:3" ht="14.5" customHeight="1" x14ac:dyDescent="0.35">
      <c r="A255" s="93" t="s">
        <v>239</v>
      </c>
      <c r="B255" s="93" t="s">
        <v>24</v>
      </c>
      <c r="C255" s="93">
        <v>26</v>
      </c>
    </row>
    <row r="256" spans="1:3" ht="14.5" customHeight="1" x14ac:dyDescent="0.35">
      <c r="A256" s="93" t="s">
        <v>910</v>
      </c>
      <c r="B256" s="93" t="s">
        <v>24</v>
      </c>
      <c r="C256" s="93">
        <v>26</v>
      </c>
    </row>
    <row r="257" spans="1:3" ht="14.5" customHeight="1" x14ac:dyDescent="0.35">
      <c r="A257" s="93" t="s">
        <v>30</v>
      </c>
      <c r="B257" s="93" t="s">
        <v>24</v>
      </c>
      <c r="C257" s="93">
        <v>26</v>
      </c>
    </row>
    <row r="258" spans="1:3" ht="14.5" customHeight="1" x14ac:dyDescent="0.35">
      <c r="A258" s="93" t="s">
        <v>752</v>
      </c>
      <c r="B258" s="93" t="s">
        <v>8</v>
      </c>
      <c r="C258" s="93">
        <v>26</v>
      </c>
    </row>
    <row r="259" spans="1:3" ht="14.5" customHeight="1" x14ac:dyDescent="0.35">
      <c r="A259" s="93" t="s">
        <v>271</v>
      </c>
      <c r="B259" s="93" t="s">
        <v>8</v>
      </c>
      <c r="C259" s="93">
        <v>25</v>
      </c>
    </row>
    <row r="260" spans="1:3" ht="14.5" customHeight="1" x14ac:dyDescent="0.35">
      <c r="A260" s="93" t="s">
        <v>180</v>
      </c>
      <c r="B260" s="93" t="s">
        <v>40</v>
      </c>
      <c r="C260" s="93">
        <v>25</v>
      </c>
    </row>
    <row r="261" spans="1:3" ht="14.5" customHeight="1" x14ac:dyDescent="0.35">
      <c r="A261" s="93" t="s">
        <v>234</v>
      </c>
      <c r="B261" s="93" t="s">
        <v>8</v>
      </c>
      <c r="C261" s="93">
        <v>24</v>
      </c>
    </row>
    <row r="262" spans="1:3" ht="14.5" customHeight="1" x14ac:dyDescent="0.35">
      <c r="A262" s="93" t="s">
        <v>380</v>
      </c>
      <c r="B262" s="93" t="s">
        <v>24</v>
      </c>
      <c r="C262" s="93">
        <v>24</v>
      </c>
    </row>
    <row r="263" spans="1:3" ht="14.5" customHeight="1" x14ac:dyDescent="0.35">
      <c r="A263" s="93" t="s">
        <v>264</v>
      </c>
      <c r="B263" s="93" t="s">
        <v>8</v>
      </c>
      <c r="C263" s="93">
        <v>24</v>
      </c>
    </row>
    <row r="264" spans="1:3" ht="14.5" customHeight="1" x14ac:dyDescent="0.35">
      <c r="A264" s="93" t="s">
        <v>315</v>
      </c>
      <c r="B264" s="93" t="s">
        <v>24</v>
      </c>
      <c r="C264" s="93">
        <v>24</v>
      </c>
    </row>
    <row r="265" spans="1:3" ht="14.5" customHeight="1" x14ac:dyDescent="0.35">
      <c r="A265" s="93" t="s">
        <v>571</v>
      </c>
      <c r="B265" s="93" t="s">
        <v>40</v>
      </c>
      <c r="C265" s="93">
        <v>23</v>
      </c>
    </row>
    <row r="266" spans="1:3" ht="14.5" customHeight="1" x14ac:dyDescent="0.35">
      <c r="A266" s="93" t="s">
        <v>340</v>
      </c>
      <c r="B266" s="93" t="s">
        <v>8</v>
      </c>
      <c r="C266" s="93">
        <v>23</v>
      </c>
    </row>
    <row r="267" spans="1:3" ht="14.5" customHeight="1" x14ac:dyDescent="0.35">
      <c r="A267" s="93" t="s">
        <v>16</v>
      </c>
      <c r="B267" s="93" t="s">
        <v>8</v>
      </c>
      <c r="C267" s="93">
        <v>23</v>
      </c>
    </row>
    <row r="268" spans="1:3" ht="14.5" customHeight="1" x14ac:dyDescent="0.35">
      <c r="A268" s="93" t="s">
        <v>79</v>
      </c>
      <c r="B268" s="93" t="s">
        <v>24</v>
      </c>
      <c r="C268" s="93">
        <v>23</v>
      </c>
    </row>
    <row r="269" spans="1:3" ht="14.5" customHeight="1" x14ac:dyDescent="0.35">
      <c r="A269" s="93" t="s">
        <v>275</v>
      </c>
      <c r="B269" s="93" t="s">
        <v>24</v>
      </c>
      <c r="C269" s="93">
        <v>23</v>
      </c>
    </row>
    <row r="270" spans="1:3" ht="14.5" customHeight="1" x14ac:dyDescent="0.35">
      <c r="A270" s="93" t="s">
        <v>332</v>
      </c>
      <c r="B270" s="93" t="s">
        <v>6</v>
      </c>
      <c r="C270" s="93">
        <v>23</v>
      </c>
    </row>
    <row r="271" spans="1:3" ht="14.5" customHeight="1" x14ac:dyDescent="0.35">
      <c r="A271" s="93" t="s">
        <v>445</v>
      </c>
      <c r="B271" s="93" t="s">
        <v>24</v>
      </c>
      <c r="C271" s="93">
        <v>22</v>
      </c>
    </row>
    <row r="272" spans="1:3" ht="14.5" customHeight="1" x14ac:dyDescent="0.35">
      <c r="A272" s="93" t="s">
        <v>911</v>
      </c>
      <c r="B272" s="93" t="s">
        <v>40</v>
      </c>
      <c r="C272" s="93">
        <v>22</v>
      </c>
    </row>
    <row r="273" spans="1:3" ht="14.5" customHeight="1" x14ac:dyDescent="0.35">
      <c r="A273" s="93" t="s">
        <v>216</v>
      </c>
      <c r="B273" s="93" t="s">
        <v>40</v>
      </c>
      <c r="C273" s="93">
        <v>22</v>
      </c>
    </row>
    <row r="274" spans="1:3" ht="14.5" customHeight="1" x14ac:dyDescent="0.35">
      <c r="A274" s="93" t="s">
        <v>912</v>
      </c>
      <c r="B274" s="93" t="s">
        <v>8</v>
      </c>
      <c r="C274" s="93">
        <v>22</v>
      </c>
    </row>
    <row r="275" spans="1:3" ht="14.5" customHeight="1" x14ac:dyDescent="0.35">
      <c r="A275" s="93" t="s">
        <v>743</v>
      </c>
      <c r="B275" s="93" t="s">
        <v>8</v>
      </c>
      <c r="C275" s="93">
        <v>22</v>
      </c>
    </row>
    <row r="276" spans="1:3" ht="14.5" customHeight="1" x14ac:dyDescent="0.35">
      <c r="A276" s="93" t="s">
        <v>565</v>
      </c>
      <c r="B276" s="93" t="s">
        <v>8</v>
      </c>
      <c r="C276" s="93">
        <v>22</v>
      </c>
    </row>
    <row r="277" spans="1:3" ht="14.5" customHeight="1" x14ac:dyDescent="0.35">
      <c r="A277" s="93" t="s">
        <v>406</v>
      </c>
      <c r="B277" s="93" t="s">
        <v>8</v>
      </c>
      <c r="C277" s="93">
        <v>21</v>
      </c>
    </row>
    <row r="278" spans="1:3" ht="14.5" customHeight="1" x14ac:dyDescent="0.35">
      <c r="A278" s="93" t="s">
        <v>277</v>
      </c>
      <c r="B278" s="93" t="s">
        <v>24</v>
      </c>
      <c r="C278" s="93">
        <v>21</v>
      </c>
    </row>
    <row r="279" spans="1:3" ht="14.5" customHeight="1" x14ac:dyDescent="0.35">
      <c r="A279" s="93" t="s">
        <v>207</v>
      </c>
      <c r="B279" s="93" t="s">
        <v>24</v>
      </c>
      <c r="C279" s="93">
        <v>21</v>
      </c>
    </row>
    <row r="280" spans="1:3" ht="14.5" customHeight="1" x14ac:dyDescent="0.35">
      <c r="A280" s="93" t="s">
        <v>355</v>
      </c>
      <c r="B280" s="93" t="s">
        <v>24</v>
      </c>
      <c r="C280" s="93">
        <v>21</v>
      </c>
    </row>
    <row r="281" spans="1:3" ht="14.5" customHeight="1" x14ac:dyDescent="0.35">
      <c r="A281" s="93" t="s">
        <v>243</v>
      </c>
      <c r="B281" s="93" t="s">
        <v>24</v>
      </c>
      <c r="C281" s="93">
        <v>21</v>
      </c>
    </row>
    <row r="282" spans="1:3" ht="14.5" customHeight="1" x14ac:dyDescent="0.35">
      <c r="A282" s="93" t="s">
        <v>357</v>
      </c>
      <c r="B282" s="93" t="s">
        <v>24</v>
      </c>
      <c r="C282" s="93">
        <v>21</v>
      </c>
    </row>
    <row r="283" spans="1:3" ht="14.5" customHeight="1" x14ac:dyDescent="0.35">
      <c r="A283" s="93" t="s">
        <v>414</v>
      </c>
      <c r="B283" s="93" t="s">
        <v>8</v>
      </c>
      <c r="C283" s="93">
        <v>21</v>
      </c>
    </row>
    <row r="284" spans="1:3" ht="14.5" customHeight="1" x14ac:dyDescent="0.35">
      <c r="A284" s="93" t="s">
        <v>913</v>
      </c>
      <c r="B284" s="93" t="s">
        <v>8</v>
      </c>
      <c r="C284" s="93">
        <v>20</v>
      </c>
    </row>
    <row r="285" spans="1:3" ht="14.5" customHeight="1" x14ac:dyDescent="0.35">
      <c r="A285" s="93" t="s">
        <v>171</v>
      </c>
      <c r="B285" s="93" t="s">
        <v>40</v>
      </c>
      <c r="C285" s="93">
        <v>20</v>
      </c>
    </row>
    <row r="286" spans="1:3" ht="14.5" customHeight="1" x14ac:dyDescent="0.35">
      <c r="A286" s="93" t="s">
        <v>313</v>
      </c>
      <c r="B286" s="93" t="s">
        <v>24</v>
      </c>
      <c r="C286" s="93">
        <v>20</v>
      </c>
    </row>
    <row r="287" spans="1:3" ht="14.5" customHeight="1" x14ac:dyDescent="0.35">
      <c r="A287" s="93" t="s">
        <v>311</v>
      </c>
      <c r="B287" s="93" t="s">
        <v>24</v>
      </c>
      <c r="C287" s="93">
        <v>20</v>
      </c>
    </row>
    <row r="288" spans="1:3" ht="14.5" customHeight="1" x14ac:dyDescent="0.35">
      <c r="A288" s="93" t="s">
        <v>754</v>
      </c>
      <c r="B288" s="93" t="s">
        <v>24</v>
      </c>
      <c r="C288" s="93">
        <v>20</v>
      </c>
    </row>
  </sheetData>
  <sheetProtection selectLockedCells="1" selectUnlockedCells="1"/>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Roman,Standaard"&amp;12&amp;A</oddHeader>
    <oddFooter>&amp;C&amp;"Times New Roman,Standaard"&amp;12Pagina &amp;P</oddFooter>
  </headerFooter>
</worksheet>
</file>

<file path=docMetadata/LabelInfo.xml><?xml version="1.0" encoding="utf-8"?>
<clbl:labelList xmlns:clbl="http://schemas.microsoft.com/office/2020/mipLabelMetadata">
  <clbl:label id="{deff24bb-2089-4400-8c8e-f71e680378b2}" enabled="0" method="" siteId="{deff24bb-2089-4400-8c8e-f71e680378b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 Spelerslijst</vt:lpstr>
      <vt:lpstr>2 - Deelnameformulier</vt:lpstr>
      <vt:lpstr>3 - Statistieken 24-25</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Matthijs Hanck</dc:creator>
  <cp:keywords/>
  <dc:description/>
  <cp:lastModifiedBy>Matthijs Hanck</cp:lastModifiedBy>
  <cp:revision/>
  <cp:lastPrinted>2025-07-18T09:25:10Z</cp:lastPrinted>
  <dcterms:created xsi:type="dcterms:W3CDTF">2019-07-05T14:35:06Z</dcterms:created>
  <dcterms:modified xsi:type="dcterms:W3CDTF">2025-08-06T21:22:57Z</dcterms:modified>
  <cp:category/>
  <cp:contentStatus/>
</cp:coreProperties>
</file>